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ziekańskie\Documents\FARMACJA\2021-2022\"/>
    </mc:Choice>
  </mc:AlternateContent>
  <xr:revisionPtr revIDLastSave="0" documentId="8_{BB94C1C1-ECF7-40C3-9644-4CCC126AA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  <sheet name="6 rok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6" l="1"/>
  <c r="O16" i="6" s="1"/>
  <c r="M14" i="6"/>
  <c r="AB14" i="6" s="1"/>
  <c r="J14" i="6"/>
  <c r="I14" i="6"/>
  <c r="H14" i="6"/>
  <c r="G14" i="6"/>
  <c r="F14" i="6"/>
  <c r="E14" i="6"/>
  <c r="D14" i="6"/>
  <c r="C14" i="6"/>
  <c r="AB13" i="6"/>
  <c r="AA13" i="6"/>
  <c r="AA14" i="6" s="1"/>
  <c r="L13" i="6"/>
  <c r="L14" i="6" s="1"/>
  <c r="K13" i="6"/>
  <c r="Y23" i="5"/>
  <c r="V23" i="5"/>
  <c r="U23" i="5"/>
  <c r="T23" i="5"/>
  <c r="S23" i="5"/>
  <c r="R23" i="5"/>
  <c r="Q23" i="5"/>
  <c r="P23" i="5"/>
  <c r="O23" i="5"/>
  <c r="M23" i="5"/>
  <c r="J23" i="5"/>
  <c r="I23" i="5"/>
  <c r="H23" i="5"/>
  <c r="G23" i="5"/>
  <c r="F23" i="5"/>
  <c r="E23" i="5"/>
  <c r="D23" i="5"/>
  <c r="C23" i="5"/>
  <c r="AA22" i="5"/>
  <c r="K22" i="5"/>
  <c r="W21" i="5"/>
  <c r="AB20" i="5"/>
  <c r="AA20" i="5"/>
  <c r="W20" i="5"/>
  <c r="AB19" i="5"/>
  <c r="AA19" i="5"/>
  <c r="K19" i="5"/>
  <c r="L19" i="5" s="1"/>
  <c r="AB18" i="5"/>
  <c r="AA18" i="5"/>
  <c r="K18" i="5"/>
  <c r="L18" i="5" s="1"/>
  <c r="AB17" i="5"/>
  <c r="AA17" i="5"/>
  <c r="K17" i="5"/>
  <c r="L17" i="5" s="1"/>
  <c r="AB16" i="5"/>
  <c r="AA16" i="5"/>
  <c r="K16" i="5"/>
  <c r="L16" i="5" s="1"/>
  <c r="AB15" i="5"/>
  <c r="AA15" i="5"/>
  <c r="K15" i="5"/>
  <c r="L15" i="5" s="1"/>
  <c r="AB14" i="5"/>
  <c r="AA14" i="5"/>
  <c r="K14" i="5"/>
  <c r="L14" i="5" s="1"/>
  <c r="AB13" i="5"/>
  <c r="AA13" i="5"/>
  <c r="K13" i="5"/>
  <c r="L13" i="5" s="1"/>
  <c r="I22" i="4"/>
  <c r="H22" i="4"/>
  <c r="Y22" i="4"/>
  <c r="V22" i="4"/>
  <c r="U22" i="4"/>
  <c r="T22" i="4"/>
  <c r="S22" i="4"/>
  <c r="R22" i="4"/>
  <c r="Q22" i="4"/>
  <c r="P22" i="4"/>
  <c r="O22" i="4"/>
  <c r="M22" i="4"/>
  <c r="J22" i="4"/>
  <c r="G22" i="4"/>
  <c r="F22" i="4"/>
  <c r="E22" i="4"/>
  <c r="D22" i="4"/>
  <c r="C22" i="4"/>
  <c r="AA21" i="4"/>
  <c r="X21" i="4"/>
  <c r="W21" i="4"/>
  <c r="AB20" i="4"/>
  <c r="AA20" i="4"/>
  <c r="K20" i="4"/>
  <c r="L20" i="4" s="1"/>
  <c r="AB19" i="4"/>
  <c r="AA19" i="4"/>
  <c r="W19" i="4"/>
  <c r="X19" i="4" s="1"/>
  <c r="K19" i="4"/>
  <c r="L19" i="4" s="1"/>
  <c r="AB18" i="4"/>
  <c r="AA18" i="4"/>
  <c r="W18" i="4"/>
  <c r="X18" i="4" s="1"/>
  <c r="AB17" i="4"/>
  <c r="AA17" i="4"/>
  <c r="W17" i="4"/>
  <c r="X17" i="4" s="1"/>
  <c r="K17" i="4"/>
  <c r="L17" i="4" s="1"/>
  <c r="AB16" i="4"/>
  <c r="AA16" i="4"/>
  <c r="K16" i="4"/>
  <c r="L16" i="4" s="1"/>
  <c r="AB15" i="4"/>
  <c r="AA15" i="4"/>
  <c r="W15" i="4"/>
  <c r="X15" i="4" s="1"/>
  <c r="K15" i="4"/>
  <c r="L15" i="4" s="1"/>
  <c r="AB14" i="4"/>
  <c r="AA14" i="4"/>
  <c r="K14" i="4"/>
  <c r="AB13" i="4"/>
  <c r="AA13" i="4"/>
  <c r="W13" i="4"/>
  <c r="X13" i="4" s="1"/>
  <c r="Y24" i="3"/>
  <c r="AB24" i="3" s="1"/>
  <c r="V24" i="3"/>
  <c r="U24" i="3"/>
  <c r="T24" i="3"/>
  <c r="S24" i="3"/>
  <c r="R24" i="3"/>
  <c r="Q24" i="3"/>
  <c r="P24" i="3"/>
  <c r="O24" i="3"/>
  <c r="M24" i="3"/>
  <c r="J24" i="3"/>
  <c r="I24" i="3"/>
  <c r="H24" i="3"/>
  <c r="G24" i="3"/>
  <c r="F24" i="3"/>
  <c r="E24" i="3"/>
  <c r="D24" i="3"/>
  <c r="C24" i="3"/>
  <c r="AB23" i="3"/>
  <c r="W23" i="3"/>
  <c r="AB22" i="3"/>
  <c r="AA22" i="3"/>
  <c r="W22" i="3"/>
  <c r="X22" i="3" s="1"/>
  <c r="K22" i="3"/>
  <c r="L22" i="3" s="1"/>
  <c r="AB21" i="3"/>
  <c r="AA21" i="3"/>
  <c r="K21" i="3"/>
  <c r="L21" i="3" s="1"/>
  <c r="AA20" i="3"/>
  <c r="W20" i="3"/>
  <c r="X20" i="3" s="1"/>
  <c r="AB19" i="3"/>
  <c r="AA19" i="3"/>
  <c r="X19" i="3"/>
  <c r="W19" i="3"/>
  <c r="AB18" i="3"/>
  <c r="AA18" i="3"/>
  <c r="W18" i="3"/>
  <c r="X18" i="3" s="1"/>
  <c r="K18" i="3"/>
  <c r="L18" i="3" s="1"/>
  <c r="AA17" i="3"/>
  <c r="K17" i="3"/>
  <c r="L17" i="3" s="1"/>
  <c r="AB16" i="3"/>
  <c r="AA16" i="3"/>
  <c r="W16" i="3"/>
  <c r="X16" i="3" s="1"/>
  <c r="K16" i="3"/>
  <c r="L16" i="3" s="1"/>
  <c r="AB15" i="3"/>
  <c r="AA15" i="3"/>
  <c r="K15" i="3"/>
  <c r="L15" i="3" s="1"/>
  <c r="AB14" i="3"/>
  <c r="AA14" i="3"/>
  <c r="W14" i="3"/>
  <c r="K14" i="3"/>
  <c r="L14" i="3" s="1"/>
  <c r="AB13" i="3"/>
  <c r="AA13" i="3"/>
  <c r="K13" i="3"/>
  <c r="L13" i="3" s="1"/>
  <c r="Y23" i="2"/>
  <c r="V23" i="2"/>
  <c r="U23" i="2"/>
  <c r="T23" i="2"/>
  <c r="S23" i="2"/>
  <c r="R23" i="2"/>
  <c r="Q23" i="2"/>
  <c r="P23" i="2"/>
  <c r="O23" i="2"/>
  <c r="O24" i="2" s="1"/>
  <c r="O25" i="2" s="1"/>
  <c r="M23" i="2"/>
  <c r="J23" i="2"/>
  <c r="I23" i="2"/>
  <c r="H23" i="2"/>
  <c r="G23" i="2"/>
  <c r="F23" i="2"/>
  <c r="E23" i="2"/>
  <c r="D23" i="2"/>
  <c r="C23" i="2"/>
  <c r="AB22" i="2"/>
  <c r="AA22" i="2"/>
  <c r="W22" i="2"/>
  <c r="X22" i="2" s="1"/>
  <c r="K22" i="2"/>
  <c r="L22" i="2" s="1"/>
  <c r="AB21" i="2"/>
  <c r="AA21" i="2"/>
  <c r="W21" i="2"/>
  <c r="X21" i="2" s="1"/>
  <c r="K21" i="2"/>
  <c r="L21" i="2" s="1"/>
  <c r="AB20" i="2"/>
  <c r="K20" i="2"/>
  <c r="L20" i="2" s="1"/>
  <c r="AB19" i="2"/>
  <c r="AA19" i="2"/>
  <c r="W19" i="2"/>
  <c r="X19" i="2" s="1"/>
  <c r="K19" i="2"/>
  <c r="L19" i="2" s="1"/>
  <c r="AB18" i="2"/>
  <c r="AA18" i="2"/>
  <c r="W18" i="2"/>
  <c r="X18" i="2" s="1"/>
  <c r="AB17" i="2"/>
  <c r="AA17" i="2"/>
  <c r="W17" i="2"/>
  <c r="X17" i="2" s="1"/>
  <c r="AB16" i="2"/>
  <c r="AA16" i="2"/>
  <c r="K16" i="2"/>
  <c r="L16" i="2" s="1"/>
  <c r="AB15" i="2"/>
  <c r="AA15" i="2"/>
  <c r="W15" i="2"/>
  <c r="X15" i="2" s="1"/>
  <c r="L15" i="2"/>
  <c r="K15" i="2"/>
  <c r="AB14" i="2"/>
  <c r="AA14" i="2"/>
  <c r="K14" i="2"/>
  <c r="AB13" i="2"/>
  <c r="AA13" i="2"/>
  <c r="X13" i="2"/>
  <c r="W13" i="2"/>
  <c r="O25" i="3" l="1"/>
  <c r="O26" i="3" s="1"/>
  <c r="AA24" i="3"/>
  <c r="K23" i="2"/>
  <c r="AB23" i="2"/>
  <c r="L14" i="2"/>
  <c r="L23" i="2" s="1"/>
  <c r="AA23" i="2"/>
  <c r="W24" i="3"/>
  <c r="C24" i="2"/>
  <c r="AA24" i="2" s="1"/>
  <c r="C25" i="3"/>
  <c r="K14" i="6"/>
  <c r="C15" i="6"/>
  <c r="C16" i="6" s="1"/>
  <c r="AB23" i="5"/>
  <c r="C24" i="5"/>
  <c r="C25" i="5" s="1"/>
  <c r="K23" i="5"/>
  <c r="AA23" i="5"/>
  <c r="W23" i="5"/>
  <c r="L23" i="5"/>
  <c r="X20" i="5"/>
  <c r="X23" i="5" s="1"/>
  <c r="O24" i="5"/>
  <c r="O25" i="5" s="1"/>
  <c r="AB22" i="4"/>
  <c r="O23" i="4"/>
  <c r="O24" i="4" s="1"/>
  <c r="AA22" i="4"/>
  <c r="X22" i="4"/>
  <c r="K22" i="4"/>
  <c r="W22" i="4"/>
  <c r="L14" i="4"/>
  <c r="L22" i="4" s="1"/>
  <c r="C23" i="4"/>
  <c r="C24" i="4" s="1"/>
  <c r="AA24" i="4" s="1"/>
  <c r="L24" i="3"/>
  <c r="C26" i="3"/>
  <c r="AA26" i="3" s="1"/>
  <c r="AA25" i="3"/>
  <c r="X14" i="3"/>
  <c r="X24" i="3" s="1"/>
  <c r="K24" i="3"/>
  <c r="X23" i="2"/>
  <c r="W23" i="2"/>
  <c r="C25" i="2" l="1"/>
  <c r="AA25" i="2" s="1"/>
  <c r="AA24" i="5"/>
  <c r="AA25" i="5"/>
  <c r="AA23" i="4"/>
  <c r="Y33" i="1"/>
  <c r="V33" i="1"/>
  <c r="U33" i="1"/>
  <c r="T33" i="1"/>
  <c r="S33" i="1"/>
  <c r="R33" i="1"/>
  <c r="Q33" i="1"/>
  <c r="P33" i="1"/>
  <c r="O33" i="1"/>
  <c r="M33" i="1"/>
  <c r="AB33" i="1" s="1"/>
  <c r="J33" i="1"/>
  <c r="I33" i="1"/>
  <c r="H33" i="1"/>
  <c r="G33" i="1"/>
  <c r="F33" i="1"/>
  <c r="E33" i="1"/>
  <c r="D33" i="1"/>
  <c r="C33" i="1"/>
  <c r="AB32" i="1"/>
  <c r="AA32" i="1"/>
  <c r="K32" i="1"/>
  <c r="L32" i="1" s="1"/>
  <c r="AB31" i="1"/>
  <c r="AA31" i="1"/>
  <c r="K31" i="1"/>
  <c r="AB30" i="1"/>
  <c r="AA30" i="1"/>
  <c r="W30" i="1"/>
  <c r="X30" i="1" s="1"/>
  <c r="AB29" i="1"/>
  <c r="AA29" i="1"/>
  <c r="K29" i="1"/>
  <c r="L29" i="1" s="1"/>
  <c r="AB28" i="1"/>
  <c r="AA28" i="1"/>
  <c r="W28" i="1"/>
  <c r="X28" i="1" s="1"/>
  <c r="K28" i="1"/>
  <c r="L28" i="1" s="1"/>
  <c r="AB27" i="1"/>
  <c r="AA27" i="1"/>
  <c r="W27" i="1"/>
  <c r="X27" i="1" s="1"/>
  <c r="K27" i="1"/>
  <c r="L27" i="1" s="1"/>
  <c r="AB26" i="1"/>
  <c r="AA26" i="1"/>
  <c r="K26" i="1"/>
  <c r="L26" i="1" s="1"/>
  <c r="AB25" i="1"/>
  <c r="AA25" i="1"/>
  <c r="W25" i="1"/>
  <c r="X25" i="1" s="1"/>
  <c r="AB24" i="1"/>
  <c r="AA24" i="1"/>
  <c r="W24" i="1"/>
  <c r="X24" i="1" s="1"/>
  <c r="AB23" i="1"/>
  <c r="AA23" i="1"/>
  <c r="K23" i="1"/>
  <c r="L23" i="1" s="1"/>
  <c r="AB22" i="1"/>
  <c r="AA22" i="1"/>
  <c r="K22" i="1"/>
  <c r="L22" i="1" s="1"/>
  <c r="AB21" i="1"/>
  <c r="AA21" i="1"/>
  <c r="W21" i="1"/>
  <c r="X21" i="1" s="1"/>
  <c r="K21" i="1"/>
  <c r="L21" i="1" s="1"/>
  <c r="AB20" i="1"/>
  <c r="AA20" i="1"/>
  <c r="K20" i="1"/>
  <c r="L20" i="1" s="1"/>
  <c r="AB19" i="1"/>
  <c r="AA19" i="1"/>
  <c r="W19" i="1"/>
  <c r="X19" i="1" s="1"/>
  <c r="AB18" i="1"/>
  <c r="AA18" i="1"/>
  <c r="W18" i="1"/>
  <c r="X18" i="1" s="1"/>
  <c r="K18" i="1"/>
  <c r="L18" i="1" s="1"/>
  <c r="AB17" i="1"/>
  <c r="AA17" i="1"/>
  <c r="W17" i="1"/>
  <c r="X17" i="1" s="1"/>
  <c r="K17" i="1"/>
  <c r="L17" i="1" s="1"/>
  <c r="AB16" i="1"/>
  <c r="AA16" i="1"/>
  <c r="W16" i="1"/>
  <c r="X16" i="1" s="1"/>
  <c r="AB15" i="1"/>
  <c r="AA15" i="1"/>
  <c r="K15" i="1"/>
  <c r="L15" i="1" s="1"/>
  <c r="AB14" i="1"/>
  <c r="AA14" i="1"/>
  <c r="W14" i="1"/>
  <c r="X14" i="1" s="1"/>
  <c r="AB13" i="1"/>
  <c r="AA13" i="1"/>
  <c r="K13" i="1"/>
  <c r="AA33" i="1" l="1"/>
  <c r="C34" i="1"/>
  <c r="C35" i="1" s="1"/>
  <c r="X33" i="1"/>
  <c r="K33" i="1"/>
  <c r="O34" i="1"/>
  <c r="O35" i="1" s="1"/>
  <c r="AA34" i="1"/>
  <c r="W33" i="1"/>
  <c r="L13" i="1"/>
  <c r="L33" i="1" s="1"/>
  <c r="AA35" i="1" l="1"/>
</calcChain>
</file>

<file path=xl/sharedStrings.xml><?xml version="1.0" encoding="utf-8"?>
<sst xmlns="http://schemas.openxmlformats.org/spreadsheetml/2006/main" count="425" uniqueCount="111">
  <si>
    <t>WYDZIAŁ/ODDZIAŁ:</t>
  </si>
  <si>
    <t>FARMACEUTYCZNY</t>
  </si>
  <si>
    <t>KIERUNEK:</t>
  </si>
  <si>
    <t>FARMACJA</t>
  </si>
  <si>
    <t>SPECJALNOŚĆ:</t>
  </si>
  <si>
    <t>---</t>
  </si>
  <si>
    <t>POZIOM KSZTAŁCENIA:</t>
  </si>
  <si>
    <t>JEDNOLITE STUDIA MAGISTERSKIE</t>
  </si>
  <si>
    <t>PROFIL KSZTAŁCENIA:</t>
  </si>
  <si>
    <t>OGÓLNOAKADEMICKI</t>
  </si>
  <si>
    <t>FORMA STUDIÓW:</t>
  </si>
  <si>
    <t>STACJONARNE I NIESTACJONARNE</t>
  </si>
  <si>
    <t>ROK STUDIÓW:</t>
  </si>
  <si>
    <t>ROK AKADEMICKI (realizacjI):</t>
  </si>
  <si>
    <t>2021/2022</t>
  </si>
  <si>
    <t xml:space="preserve">Przedmiot  </t>
  </si>
  <si>
    <t>Liczba godzin</t>
  </si>
  <si>
    <t>Łączna liczba godzin</t>
  </si>
  <si>
    <t>Łączna liczba ECTS</t>
  </si>
  <si>
    <t>Semestr I - zimowy</t>
  </si>
  <si>
    <t>Semestr II -  letni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</si>
  <si>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</si>
  <si>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</si>
  <si>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</si>
  <si>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</si>
  <si>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</si>
  <si>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</si>
  <si>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</si>
  <si>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</si>
  <si>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liczba godzin w semstrze</t>
  </si>
  <si>
    <t>liczba godzin kontaktowych</t>
  </si>
  <si>
    <t>ECTS</t>
  </si>
  <si>
    <t>Forma zaliczenia
E, ZzO, Z</t>
  </si>
  <si>
    <t>sam .</t>
  </si>
  <si>
    <t>liczba godzin w semestrze</t>
  </si>
  <si>
    <t xml:space="preserve">Forma zaliczenia
E, ZzO, Z </t>
  </si>
  <si>
    <t>Anatomia</t>
  </si>
  <si>
    <t>ZzO</t>
  </si>
  <si>
    <t>Biofizyka</t>
  </si>
  <si>
    <t>Biologia i genetyka</t>
  </si>
  <si>
    <t>E</t>
  </si>
  <si>
    <t>Botanika farmaceutyczna</t>
  </si>
  <si>
    <t>Chemia ogólna i nieorganiczna</t>
  </si>
  <si>
    <t>Chemia organiczna</t>
  </si>
  <si>
    <t>Fizjologia</t>
  </si>
  <si>
    <t>Matematyka</t>
  </si>
  <si>
    <t>Kwalifikowana pierwsza pomoc</t>
  </si>
  <si>
    <t>Historia farmacji</t>
  </si>
  <si>
    <t>Historia filozofii</t>
  </si>
  <si>
    <t xml:space="preserve">Statystyka                                                                                                         </t>
  </si>
  <si>
    <t>Technologia informacyjna</t>
  </si>
  <si>
    <t>Propedeutyka prawa</t>
  </si>
  <si>
    <t>Język obcy</t>
  </si>
  <si>
    <t>Język łaciński</t>
  </si>
  <si>
    <t>Repetytorium z chemii ogólnej, organicznej i matematyki</t>
  </si>
  <si>
    <t>Wychowanie fizyczne</t>
  </si>
  <si>
    <t xml:space="preserve">Z </t>
  </si>
  <si>
    <t>Przysposobienie biblioteczne</t>
  </si>
  <si>
    <t>Szkolenie BHP</t>
  </si>
  <si>
    <t>Razem</t>
  </si>
  <si>
    <t>Liczba godzin bez samokształcenia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</si>
  <si>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 xml:space="preserve"> - wykłady; </t>
    </r>
    <r>
      <rPr>
        <b/>
        <sz val="11"/>
        <rFont val="Times New Roman"/>
        <family val="1"/>
        <charset val="238"/>
      </rPr>
      <t>sem</t>
    </r>
    <r>
      <rPr>
        <sz val="11"/>
        <rFont val="Times New Roman"/>
        <family val="1"/>
        <charset val="238"/>
      </rPr>
      <t xml:space="preserve"> - seminarium; </t>
    </r>
    <r>
      <rPr>
        <b/>
        <sz val="11"/>
        <rFont val="Times New Roman"/>
        <family val="1"/>
        <charset val="238"/>
      </rPr>
      <t>ćw</t>
    </r>
    <r>
      <rPr>
        <sz val="11"/>
        <rFont val="Times New Roman"/>
        <family val="1"/>
        <charset val="238"/>
      </rPr>
      <t xml:space="preserve"> - ćwiczenia; </t>
    </r>
    <r>
      <rPr>
        <b/>
        <sz val="11"/>
        <rFont val="Times New Roman"/>
        <family val="1"/>
        <charset val="238"/>
      </rPr>
      <t xml:space="preserve">k </t>
    </r>
    <r>
      <rPr>
        <sz val="11"/>
        <rFont val="Times New Roman"/>
        <family val="1"/>
        <charset val="238"/>
      </rPr>
      <t xml:space="preserve">- zajęcia klinicnze; </t>
    </r>
    <r>
      <rPr>
        <b/>
        <sz val="11"/>
        <rFont val="Times New Roman"/>
        <family val="1"/>
        <charset val="238"/>
      </rPr>
      <t>zp</t>
    </r>
    <r>
      <rPr>
        <sz val="11"/>
        <rFont val="Times New Roman"/>
        <family val="1"/>
        <charset val="238"/>
      </rPr>
      <t xml:space="preserve"> - zajęcia praktyczne; </t>
    </r>
    <r>
      <rPr>
        <b/>
        <sz val="11"/>
        <rFont val="Times New Roman"/>
        <family val="1"/>
        <charset val="238"/>
      </rPr>
      <t>pz</t>
    </r>
    <r>
      <rPr>
        <sz val="11"/>
        <rFont val="Times New Roman"/>
        <family val="1"/>
        <charset val="238"/>
      </rPr>
      <t xml:space="preserve"> - praktyki zawodowe;</t>
    </r>
    <r>
      <rPr>
        <b/>
        <sz val="11"/>
        <rFont val="Times New Roman"/>
        <family val="1"/>
        <charset val="238"/>
      </rPr>
      <t xml:space="preserve"> E-l</t>
    </r>
    <r>
      <rPr>
        <sz val="11"/>
        <rFont val="Times New Roman"/>
        <family val="1"/>
        <charset val="238"/>
      </rPr>
      <t xml:space="preserve"> - e-learning; </t>
    </r>
    <r>
      <rPr>
        <b/>
        <sz val="11"/>
        <rFont val="Times New Roman"/>
        <family val="1"/>
        <charset val="238"/>
      </rPr>
      <t>sam</t>
    </r>
    <r>
      <rPr>
        <sz val="11"/>
        <rFont val="Times New Roman"/>
        <family val="1"/>
        <charset val="238"/>
      </rPr>
      <t xml:space="preserve"> - samoksztalcenie;</t>
    </r>
    <r>
      <rPr>
        <b/>
        <sz val="11"/>
        <rFont val="Times New Roman"/>
        <family val="1"/>
        <charset val="238"/>
      </rPr>
      <t xml:space="preserve"> E</t>
    </r>
    <r>
      <rPr>
        <sz val="11"/>
        <rFont val="Times New Roman"/>
        <family val="1"/>
        <charset val="238"/>
      </rPr>
      <t xml:space="preserve"> - egzamin; </t>
    </r>
    <r>
      <rPr>
        <b/>
        <sz val="11"/>
        <rFont val="Times New Roman"/>
        <family val="1"/>
        <charset val="238"/>
      </rPr>
      <t>ZzO</t>
    </r>
    <r>
      <rPr>
        <sz val="11"/>
        <rFont val="Times New Roman"/>
        <family val="1"/>
        <charset val="238"/>
      </rPr>
      <t xml:space="preserve"> - zaliczenie z oceną; </t>
    </r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 - zaliczenie</t>
    </r>
  </si>
  <si>
    <t>Lp.</t>
  </si>
  <si>
    <t>Semestr III - zimowy</t>
  </si>
  <si>
    <t>Semestr IV -  letni</t>
  </si>
  <si>
    <t>godziny sem.</t>
  </si>
  <si>
    <t>Biologia molekularna</t>
  </si>
  <si>
    <t>Biochemia</t>
  </si>
  <si>
    <t>Chemia analityczna</t>
  </si>
  <si>
    <t>Chemia fizyczna</t>
  </si>
  <si>
    <t>Bromatologia</t>
  </si>
  <si>
    <t>Immunologia</t>
  </si>
  <si>
    <t>Mikrobiologia</t>
  </si>
  <si>
    <t>Patofizjologia</t>
  </si>
  <si>
    <t>Przedmioty fakultatywne (do wyboru)</t>
  </si>
  <si>
    <t>ROK AKADEMICKI (realizacji):</t>
  </si>
  <si>
    <t>Semestr V - zimowy</t>
  </si>
  <si>
    <t>Semestr VI -  letni</t>
  </si>
  <si>
    <t>Forma zaliczenia E, ZzO, Z</t>
  </si>
  <si>
    <t>Biotechnologia farmaceutyczna</t>
  </si>
  <si>
    <t>Chemia leków</t>
  </si>
  <si>
    <t>Etyka zawodowa</t>
  </si>
  <si>
    <t>Farmakognozja</t>
  </si>
  <si>
    <t>Farmakoepidemiologia</t>
  </si>
  <si>
    <t>Technologia postaci leku I</t>
  </si>
  <si>
    <t>Bioanaliza leków</t>
  </si>
  <si>
    <t>Radiofarmacja w lecznictwie</t>
  </si>
  <si>
    <t>Praktyka wakacjyna (apteka ogólnodostępna)</t>
  </si>
  <si>
    <t>Semestr VII - zimowy</t>
  </si>
  <si>
    <t>Semestr VIII -  letni</t>
  </si>
  <si>
    <t>Biofarmacja</t>
  </si>
  <si>
    <t>Farmakokinetyka</t>
  </si>
  <si>
    <t>Farmakologia i farmakodynamika</t>
  </si>
  <si>
    <t>Synteza i technologia środków leczniczych</t>
  </si>
  <si>
    <t>Technologia postaci leku II</t>
  </si>
  <si>
    <t>Toksykologia</t>
  </si>
  <si>
    <t>Farmacja szpitalna (gr. przedmiotów fakultatywnych)</t>
  </si>
  <si>
    <t>Praktyka wakacyjna apteka szpitalna (ewentualnie 2 tyg. laboratoria, instytucje, przemysł)</t>
  </si>
  <si>
    <t>Semestr IX - zimowy</t>
  </si>
  <si>
    <t>Semestr X -  letni</t>
  </si>
  <si>
    <t>Ekonomika i zarządzanie w farmacji</t>
  </si>
  <si>
    <t>Farmacja praktyczna w aptece</t>
  </si>
  <si>
    <t xml:space="preserve">Leki pochodzenia naturalnego </t>
  </si>
  <si>
    <t>Opieka farmaceutyczna</t>
  </si>
  <si>
    <t>Farmakoterapia i informacja o lekach</t>
  </si>
  <si>
    <t>Prawo farmaceutyczne</t>
  </si>
  <si>
    <t>Technologia postaci leku III</t>
  </si>
  <si>
    <t>Ćwiczenia specjalistyczne i metodologia badań</t>
  </si>
  <si>
    <t>Praca magisterska</t>
  </si>
  <si>
    <t>Semestr XI - zimowy</t>
  </si>
  <si>
    <t xml:space="preserve">Praktyka zawodowa w aptece - 6-miesięczna praktyka w aptece ogólnodostępnej, z możliwością odbycia części praktyki w aptece szpitalnej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</si>
</sst>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name val="Arial CE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 CE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4"/>
      <name val="Times New Roman"/>
      <family val="1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3"/>
      <name val="Arial CE"/>
      <charset val="238"/>
    </font>
    <font>
      <i/>
      <sz val="10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4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3" borderId="32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7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/>
    <xf numFmtId="0" fontId="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0" xfId="0" applyFont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4" fillId="0" borderId="0" xfId="0" applyFont="1"/>
    <xf numFmtId="0" fontId="21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21" fillId="0" borderId="2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2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 vertical="center"/>
    </xf>
    <xf numFmtId="1" fontId="8" fillId="4" borderId="25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4" borderId="2" xfId="0" applyNumberFormat="1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5"/>
  <sheetViews>
    <sheetView tabSelected="1" view="pageBreakPreview" topLeftCell="A7" zoomScaleNormal="100" zoomScaleSheetLayoutView="100" workbookViewId="0">
      <selection activeCell="B7" sqref="B7"/>
    </sheetView>
  </sheetViews>
  <sheetFormatPr defaultColWidth="9.140625" defaultRowHeight="14.25" x14ac:dyDescent="0.2"/>
  <cols>
    <col min="1" max="1" width="4.7109375" style="67" customWidth="1"/>
    <col min="2" max="2" width="45.7109375" style="2" customWidth="1"/>
    <col min="3" max="10" width="5.28515625" style="2" customWidth="1"/>
    <col min="11" max="14" width="5.7109375" style="2" customWidth="1"/>
    <col min="15" max="25" width="5.28515625" style="2" customWidth="1"/>
    <col min="26" max="26" width="5.7109375" style="2" customWidth="1"/>
    <col min="27" max="27" width="7.7109375" style="2" customWidth="1"/>
    <col min="28" max="28" width="5.7109375" style="67" customWidth="1"/>
    <col min="29" max="16384" width="9.140625" style="2"/>
  </cols>
  <sheetData>
    <row r="1" spans="1:32" ht="25.15" customHeight="1" x14ac:dyDescent="0.25">
      <c r="A1" s="4"/>
      <c r="B1" s="1" t="s">
        <v>0</v>
      </c>
      <c r="C1" s="213" t="s">
        <v>1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59"/>
      <c r="AD1" s="59"/>
      <c r="AE1" s="59"/>
      <c r="AF1" s="59"/>
    </row>
    <row r="2" spans="1:32" ht="25.15" customHeight="1" x14ac:dyDescent="0.25">
      <c r="A2" s="4"/>
      <c r="B2" s="1" t="s">
        <v>2</v>
      </c>
      <c r="C2" s="213" t="s">
        <v>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59"/>
      <c r="AD2" s="59"/>
      <c r="AE2" s="59"/>
      <c r="AF2" s="59"/>
    </row>
    <row r="3" spans="1:32" ht="25.15" customHeight="1" x14ac:dyDescent="0.25">
      <c r="A3" s="4"/>
      <c r="B3" s="1" t="s">
        <v>4</v>
      </c>
      <c r="C3" s="215" t="s">
        <v>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59"/>
      <c r="AD3" s="59"/>
      <c r="AE3" s="59"/>
      <c r="AF3" s="59"/>
    </row>
    <row r="4" spans="1:32" ht="25.15" customHeight="1" x14ac:dyDescent="0.25">
      <c r="A4" s="4"/>
      <c r="B4" s="1" t="s">
        <v>6</v>
      </c>
      <c r="C4" s="213" t="s">
        <v>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59"/>
      <c r="AD4" s="59"/>
      <c r="AE4" s="59"/>
      <c r="AF4" s="59"/>
    </row>
    <row r="5" spans="1:32" ht="25.15" customHeight="1" x14ac:dyDescent="0.25">
      <c r="A5" s="4"/>
      <c r="B5" s="1" t="s">
        <v>8</v>
      </c>
      <c r="C5" s="213" t="s">
        <v>9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59"/>
      <c r="AD5" s="59"/>
      <c r="AE5" s="59"/>
      <c r="AF5" s="59"/>
    </row>
    <row r="6" spans="1:32" ht="25.15" customHeight="1" x14ac:dyDescent="0.25">
      <c r="A6" s="4"/>
      <c r="B6" s="1" t="s">
        <v>10</v>
      </c>
      <c r="C6" s="213" t="s">
        <v>11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59"/>
      <c r="AD6" s="59"/>
      <c r="AE6" s="59"/>
      <c r="AF6" s="59"/>
    </row>
    <row r="7" spans="1:32" ht="25.15" customHeight="1" x14ac:dyDescent="0.25">
      <c r="A7" s="4"/>
      <c r="B7" s="1" t="s">
        <v>12</v>
      </c>
      <c r="C7" s="213">
        <v>1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59"/>
      <c r="AD7" s="59"/>
      <c r="AE7" s="59"/>
      <c r="AF7" s="59"/>
    </row>
    <row r="8" spans="1:32" ht="25.15" customHeight="1" x14ac:dyDescent="0.25">
      <c r="A8" s="4"/>
      <c r="B8" s="1" t="s">
        <v>13</v>
      </c>
      <c r="C8" s="213" t="s">
        <v>14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59"/>
      <c r="AD8" s="59"/>
      <c r="AE8" s="59"/>
      <c r="AF8" s="59"/>
    </row>
    <row r="9" spans="1:32" ht="15.75" thickBot="1" x14ac:dyDescent="0.3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"/>
      <c r="AC9" s="59"/>
      <c r="AD9" s="59"/>
      <c r="AE9" s="59"/>
      <c r="AF9" s="59"/>
    </row>
    <row r="10" spans="1:32" ht="15.75" customHeight="1" thickBot="1" x14ac:dyDescent="0.3">
      <c r="A10" s="226" t="s">
        <v>62</v>
      </c>
      <c r="B10" s="226" t="s">
        <v>15</v>
      </c>
      <c r="C10" s="224" t="s">
        <v>16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7" t="s">
        <v>17</v>
      </c>
      <c r="AB10" s="216" t="s">
        <v>18</v>
      </c>
      <c r="AC10" s="59"/>
      <c r="AD10" s="59"/>
      <c r="AE10" s="59"/>
      <c r="AF10" s="59"/>
    </row>
    <row r="11" spans="1:32" ht="15.75" thickBot="1" x14ac:dyDescent="0.3">
      <c r="A11" s="226"/>
      <c r="B11" s="226"/>
      <c r="C11" s="218" t="s">
        <v>19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6"/>
      <c r="O11" s="220" t="s">
        <v>20</v>
      </c>
      <c r="P11" s="219"/>
      <c r="Q11" s="219"/>
      <c r="R11" s="219"/>
      <c r="S11" s="219"/>
      <c r="T11" s="219"/>
      <c r="U11" s="219"/>
      <c r="V11" s="220"/>
      <c r="W11" s="219"/>
      <c r="X11" s="219"/>
      <c r="Y11" s="219"/>
      <c r="Z11" s="219"/>
      <c r="AA11" s="228"/>
      <c r="AB11" s="217"/>
      <c r="AC11" s="59"/>
      <c r="AD11" s="59"/>
      <c r="AE11" s="59"/>
      <c r="AF11" s="59"/>
    </row>
    <row r="12" spans="1:32" ht="141.75" thickBot="1" x14ac:dyDescent="0.3">
      <c r="A12" s="226"/>
      <c r="B12" s="226"/>
      <c r="C12" s="7" t="s">
        <v>21</v>
      </c>
      <c r="D12" s="8" t="s">
        <v>22</v>
      </c>
      <c r="E12" s="8" t="s">
        <v>23</v>
      </c>
      <c r="F12" s="8" t="s">
        <v>24</v>
      </c>
      <c r="G12" s="8" t="s">
        <v>25</v>
      </c>
      <c r="H12" s="8" t="s">
        <v>26</v>
      </c>
      <c r="I12" s="8" t="s">
        <v>27</v>
      </c>
      <c r="J12" s="9" t="s">
        <v>28</v>
      </c>
      <c r="K12" s="10" t="s">
        <v>29</v>
      </c>
      <c r="L12" s="11" t="s">
        <v>30</v>
      </c>
      <c r="M12" s="12" t="s">
        <v>31</v>
      </c>
      <c r="N12" s="13" t="s">
        <v>32</v>
      </c>
      <c r="O12" s="8" t="s">
        <v>21</v>
      </c>
      <c r="P12" s="7" t="s">
        <v>22</v>
      </c>
      <c r="Q12" s="8" t="s">
        <v>23</v>
      </c>
      <c r="R12" s="8" t="s">
        <v>24</v>
      </c>
      <c r="S12" s="8" t="s">
        <v>25</v>
      </c>
      <c r="T12" s="8" t="s">
        <v>26</v>
      </c>
      <c r="U12" s="8" t="s">
        <v>27</v>
      </c>
      <c r="V12" s="9" t="s">
        <v>33</v>
      </c>
      <c r="W12" s="10" t="s">
        <v>34</v>
      </c>
      <c r="X12" s="11" t="s">
        <v>30</v>
      </c>
      <c r="Y12" s="12" t="s">
        <v>31</v>
      </c>
      <c r="Z12" s="13" t="s">
        <v>35</v>
      </c>
      <c r="AA12" s="229"/>
      <c r="AB12" s="217"/>
      <c r="AC12" s="59"/>
      <c r="AD12" s="59"/>
      <c r="AE12" s="59"/>
      <c r="AF12" s="59"/>
    </row>
    <row r="13" spans="1:32" ht="28.5" customHeight="1" thickBot="1" x14ac:dyDescent="0.3">
      <c r="A13" s="62">
        <v>1</v>
      </c>
      <c r="B13" s="14" t="s">
        <v>36</v>
      </c>
      <c r="C13" s="16"/>
      <c r="D13" s="17"/>
      <c r="E13" s="17">
        <v>18</v>
      </c>
      <c r="F13" s="17"/>
      <c r="G13" s="17"/>
      <c r="H13" s="17"/>
      <c r="I13" s="68">
        <v>12</v>
      </c>
      <c r="J13" s="18">
        <v>22</v>
      </c>
      <c r="K13" s="19">
        <f>SUM(C13:J13)</f>
        <v>52</v>
      </c>
      <c r="L13" s="20">
        <f>K13-J13</f>
        <v>30</v>
      </c>
      <c r="M13" s="21">
        <v>2</v>
      </c>
      <c r="N13" s="21" t="s">
        <v>37</v>
      </c>
      <c r="O13" s="22"/>
      <c r="P13" s="17"/>
      <c r="Q13" s="23"/>
      <c r="R13" s="23"/>
      <c r="S13" s="23"/>
      <c r="T13" s="23"/>
      <c r="U13" s="24"/>
      <c r="V13" s="18"/>
      <c r="W13" s="19"/>
      <c r="X13" s="20"/>
      <c r="Y13" s="21"/>
      <c r="Z13" s="21"/>
      <c r="AA13" s="25">
        <f t="shared" ref="AA13:AA18" si="0">SUM(C13:J13)+SUM(O13:V13)</f>
        <v>52</v>
      </c>
      <c r="AB13" s="26">
        <f t="shared" ref="AB13:AB19" si="1">SUM(M13+Y13)</f>
        <v>2</v>
      </c>
      <c r="AC13" s="59"/>
      <c r="AD13" s="59"/>
      <c r="AE13" s="59"/>
      <c r="AF13" s="59"/>
    </row>
    <row r="14" spans="1:32" ht="33.75" customHeight="1" thickBot="1" x14ac:dyDescent="0.3">
      <c r="A14" s="62">
        <v>2</v>
      </c>
      <c r="B14" s="14" t="s">
        <v>38</v>
      </c>
      <c r="C14" s="27"/>
      <c r="D14" s="28"/>
      <c r="E14" s="28"/>
      <c r="F14" s="28"/>
      <c r="G14" s="28"/>
      <c r="H14" s="28"/>
      <c r="I14" s="29"/>
      <c r="J14" s="30"/>
      <c r="K14" s="31"/>
      <c r="L14" s="20"/>
      <c r="M14" s="21"/>
      <c r="N14" s="21"/>
      <c r="O14" s="32">
        <v>10</v>
      </c>
      <c r="P14" s="28"/>
      <c r="Q14" s="28"/>
      <c r="R14" s="28"/>
      <c r="S14" s="28">
        <v>20</v>
      </c>
      <c r="T14" s="28"/>
      <c r="U14" s="29"/>
      <c r="V14" s="30">
        <v>22</v>
      </c>
      <c r="W14" s="19">
        <f>SUM(O14:V14)</f>
        <v>52</v>
      </c>
      <c r="X14" s="20">
        <f>W14-V14</f>
        <v>30</v>
      </c>
      <c r="Y14" s="21">
        <v>2</v>
      </c>
      <c r="Z14" s="21" t="s">
        <v>37</v>
      </c>
      <c r="AA14" s="25">
        <f t="shared" si="0"/>
        <v>52</v>
      </c>
      <c r="AB14" s="26">
        <f t="shared" si="1"/>
        <v>2</v>
      </c>
      <c r="AC14" s="59"/>
      <c r="AD14" s="59"/>
      <c r="AE14" s="59"/>
      <c r="AF14" s="59"/>
    </row>
    <row r="15" spans="1:32" ht="28.5" customHeight="1" thickBot="1" x14ac:dyDescent="0.3">
      <c r="A15" s="62">
        <v>3</v>
      </c>
      <c r="B15" s="33" t="s">
        <v>39</v>
      </c>
      <c r="C15" s="27">
        <v>30</v>
      </c>
      <c r="D15" s="28"/>
      <c r="E15" s="28"/>
      <c r="F15" s="28"/>
      <c r="G15" s="28">
        <v>30</v>
      </c>
      <c r="H15" s="28"/>
      <c r="I15" s="29"/>
      <c r="J15" s="30">
        <v>44</v>
      </c>
      <c r="K15" s="19">
        <f>SUM(C15:J15)</f>
        <v>104</v>
      </c>
      <c r="L15" s="20">
        <f>K15-J15</f>
        <v>60</v>
      </c>
      <c r="M15" s="21">
        <v>4</v>
      </c>
      <c r="N15" s="21" t="s">
        <v>40</v>
      </c>
      <c r="O15" s="32"/>
      <c r="P15" s="28"/>
      <c r="Q15" s="28"/>
      <c r="R15" s="28"/>
      <c r="S15" s="28"/>
      <c r="T15" s="28"/>
      <c r="U15" s="29"/>
      <c r="V15" s="30"/>
      <c r="W15" s="19"/>
      <c r="X15" s="20"/>
      <c r="Y15" s="21"/>
      <c r="Z15" s="21"/>
      <c r="AA15" s="25">
        <f t="shared" si="0"/>
        <v>104</v>
      </c>
      <c r="AB15" s="26">
        <f t="shared" si="1"/>
        <v>4</v>
      </c>
      <c r="AC15" s="59"/>
      <c r="AD15" s="59"/>
      <c r="AE15" s="59"/>
      <c r="AF15" s="59"/>
    </row>
    <row r="16" spans="1:32" ht="28.5" customHeight="1" thickBot="1" x14ac:dyDescent="0.3">
      <c r="A16" s="62">
        <v>4</v>
      </c>
      <c r="B16" s="33" t="s">
        <v>41</v>
      </c>
      <c r="C16" s="34"/>
      <c r="D16" s="35"/>
      <c r="E16" s="35"/>
      <c r="F16" s="35"/>
      <c r="G16" s="35"/>
      <c r="H16" s="35"/>
      <c r="I16" s="36"/>
      <c r="J16" s="18"/>
      <c r="K16" s="19"/>
      <c r="L16" s="20"/>
      <c r="M16" s="21"/>
      <c r="N16" s="21"/>
      <c r="O16" s="37">
        <v>30</v>
      </c>
      <c r="P16" s="35"/>
      <c r="Q16" s="35">
        <v>15</v>
      </c>
      <c r="R16" s="35"/>
      <c r="S16" s="35">
        <v>45</v>
      </c>
      <c r="T16" s="35"/>
      <c r="U16" s="36"/>
      <c r="V16" s="18">
        <v>66</v>
      </c>
      <c r="W16" s="19">
        <f>SUM(O16:V16)</f>
        <v>156</v>
      </c>
      <c r="X16" s="20">
        <f>W16-V16</f>
        <v>90</v>
      </c>
      <c r="Y16" s="21">
        <v>6</v>
      </c>
      <c r="Z16" s="21" t="s">
        <v>40</v>
      </c>
      <c r="AA16" s="25">
        <f t="shared" si="0"/>
        <v>156</v>
      </c>
      <c r="AB16" s="26">
        <f t="shared" si="1"/>
        <v>6</v>
      </c>
      <c r="AC16" s="59"/>
      <c r="AD16" s="59"/>
      <c r="AE16" s="59"/>
      <c r="AF16" s="59"/>
    </row>
    <row r="17" spans="1:32" ht="28.5" customHeight="1" thickBot="1" x14ac:dyDescent="0.3">
      <c r="A17" s="62">
        <v>5</v>
      </c>
      <c r="B17" s="33" t="s">
        <v>42</v>
      </c>
      <c r="C17" s="34">
        <v>19</v>
      </c>
      <c r="D17" s="35"/>
      <c r="E17" s="35"/>
      <c r="F17" s="35"/>
      <c r="G17" s="35">
        <v>50</v>
      </c>
      <c r="H17" s="35"/>
      <c r="I17" s="36"/>
      <c r="J17" s="18">
        <v>44</v>
      </c>
      <c r="K17" s="19">
        <f>SUM(C17:J17)</f>
        <v>113</v>
      </c>
      <c r="L17" s="20">
        <f>K17-J17</f>
        <v>69</v>
      </c>
      <c r="M17" s="21">
        <v>4</v>
      </c>
      <c r="N17" s="21" t="s">
        <v>37</v>
      </c>
      <c r="O17" s="37">
        <v>20</v>
      </c>
      <c r="P17" s="35"/>
      <c r="Q17" s="35"/>
      <c r="R17" s="35"/>
      <c r="S17" s="35">
        <v>45</v>
      </c>
      <c r="T17" s="35"/>
      <c r="U17" s="36"/>
      <c r="V17" s="18">
        <v>55</v>
      </c>
      <c r="W17" s="19">
        <f>SUM(O17:V17)</f>
        <v>120</v>
      </c>
      <c r="X17" s="20">
        <f>W17-V17</f>
        <v>65</v>
      </c>
      <c r="Y17" s="21">
        <v>5</v>
      </c>
      <c r="Z17" s="21" t="s">
        <v>40</v>
      </c>
      <c r="AA17" s="25">
        <f t="shared" si="0"/>
        <v>233</v>
      </c>
      <c r="AB17" s="26">
        <f t="shared" si="1"/>
        <v>9</v>
      </c>
      <c r="AC17" s="59"/>
      <c r="AD17" s="59"/>
      <c r="AE17" s="59"/>
      <c r="AF17" s="59"/>
    </row>
    <row r="18" spans="1:32" ht="28.5" customHeight="1" thickBot="1" x14ac:dyDescent="0.3">
      <c r="A18" s="62">
        <v>6</v>
      </c>
      <c r="B18" s="33" t="s">
        <v>43</v>
      </c>
      <c r="C18" s="34">
        <v>35</v>
      </c>
      <c r="D18" s="35"/>
      <c r="E18" s="35"/>
      <c r="F18" s="35"/>
      <c r="G18" s="35">
        <v>69</v>
      </c>
      <c r="H18" s="35"/>
      <c r="I18" s="36">
        <v>8</v>
      </c>
      <c r="J18" s="18">
        <v>88</v>
      </c>
      <c r="K18" s="19">
        <f>SUM(C18:J18)</f>
        <v>200</v>
      </c>
      <c r="L18" s="20">
        <f>K18-J18</f>
        <v>112</v>
      </c>
      <c r="M18" s="21">
        <v>8</v>
      </c>
      <c r="N18" s="21" t="s">
        <v>37</v>
      </c>
      <c r="O18" s="37">
        <v>20</v>
      </c>
      <c r="P18" s="35"/>
      <c r="Q18" s="35"/>
      <c r="R18" s="35"/>
      <c r="S18" s="35">
        <v>60</v>
      </c>
      <c r="T18" s="35"/>
      <c r="U18" s="36"/>
      <c r="V18" s="18">
        <v>55</v>
      </c>
      <c r="W18" s="19">
        <f>SUM(O18:V18)</f>
        <v>135</v>
      </c>
      <c r="X18" s="20">
        <f>W18-V18</f>
        <v>80</v>
      </c>
      <c r="Y18" s="21">
        <v>5</v>
      </c>
      <c r="Z18" s="21" t="s">
        <v>40</v>
      </c>
      <c r="AA18" s="25">
        <f t="shared" si="0"/>
        <v>335</v>
      </c>
      <c r="AB18" s="26">
        <f t="shared" si="1"/>
        <v>13</v>
      </c>
      <c r="AC18" s="59"/>
      <c r="AD18" s="59"/>
      <c r="AE18" s="59"/>
      <c r="AF18" s="59"/>
    </row>
    <row r="19" spans="1:32" ht="28.5" customHeight="1" thickBot="1" x14ac:dyDescent="0.25">
      <c r="A19" s="62">
        <v>7</v>
      </c>
      <c r="B19" s="33" t="s">
        <v>44</v>
      </c>
      <c r="C19" s="34"/>
      <c r="D19" s="35"/>
      <c r="E19" s="35"/>
      <c r="F19" s="35"/>
      <c r="G19" s="35"/>
      <c r="H19" s="35"/>
      <c r="I19" s="36"/>
      <c r="J19" s="18"/>
      <c r="K19" s="19"/>
      <c r="L19" s="20"/>
      <c r="M19" s="21"/>
      <c r="N19" s="21"/>
      <c r="O19" s="37">
        <v>15</v>
      </c>
      <c r="P19" s="35"/>
      <c r="Q19" s="35">
        <v>45</v>
      </c>
      <c r="R19" s="35"/>
      <c r="S19" s="35"/>
      <c r="T19" s="35"/>
      <c r="U19" s="36"/>
      <c r="V19" s="18">
        <v>44</v>
      </c>
      <c r="W19" s="19">
        <f>SUM(O19:V19)</f>
        <v>104</v>
      </c>
      <c r="X19" s="20">
        <f>W19-V19</f>
        <v>60</v>
      </c>
      <c r="Y19" s="21">
        <v>4</v>
      </c>
      <c r="Z19" s="21" t="s">
        <v>40</v>
      </c>
      <c r="AA19" s="25">
        <f t="shared" ref="AA19" si="2">SUM(C19:J19)+SUM(O19:V19)</f>
        <v>104</v>
      </c>
      <c r="AB19" s="26">
        <f t="shared" si="1"/>
        <v>4</v>
      </c>
    </row>
    <row r="20" spans="1:32" ht="28.5" customHeight="1" thickBot="1" x14ac:dyDescent="0.3">
      <c r="A20" s="62">
        <v>8</v>
      </c>
      <c r="B20" s="33" t="s">
        <v>45</v>
      </c>
      <c r="C20" s="34">
        <v>8</v>
      </c>
      <c r="D20" s="35"/>
      <c r="E20" s="35">
        <v>22</v>
      </c>
      <c r="F20" s="35"/>
      <c r="G20" s="35"/>
      <c r="H20" s="35"/>
      <c r="I20" s="36">
        <v>7</v>
      </c>
      <c r="J20" s="18">
        <v>22</v>
      </c>
      <c r="K20" s="19">
        <f>SUM(C20:J20)</f>
        <v>59</v>
      </c>
      <c r="L20" s="20">
        <f>K20-J20</f>
        <v>37</v>
      </c>
      <c r="M20" s="21">
        <v>2</v>
      </c>
      <c r="N20" s="21" t="s">
        <v>37</v>
      </c>
      <c r="O20" s="37"/>
      <c r="P20" s="35"/>
      <c r="Q20" s="35"/>
      <c r="R20" s="35"/>
      <c r="S20" s="35"/>
      <c r="T20" s="35"/>
      <c r="U20" s="36"/>
      <c r="V20" s="18"/>
      <c r="W20" s="19"/>
      <c r="X20" s="20"/>
      <c r="Y20" s="21"/>
      <c r="Z20" s="21"/>
      <c r="AA20" s="25">
        <f>SUM(C20:J20)+SUM(O20:V20)</f>
        <v>59</v>
      </c>
      <c r="AB20" s="26">
        <f>SUM(M20+Y20)</f>
        <v>2</v>
      </c>
      <c r="AC20" s="59"/>
      <c r="AD20" s="59"/>
      <c r="AE20" s="59"/>
      <c r="AF20" s="59"/>
    </row>
    <row r="21" spans="1:32" ht="28.5" customHeight="1" thickBot="1" x14ac:dyDescent="0.25">
      <c r="A21" s="62">
        <v>9</v>
      </c>
      <c r="B21" s="33" t="s">
        <v>46</v>
      </c>
      <c r="C21" s="34"/>
      <c r="D21" s="35">
        <v>8</v>
      </c>
      <c r="E21" s="35"/>
      <c r="F21" s="35"/>
      <c r="G21" s="35"/>
      <c r="H21" s="35"/>
      <c r="I21" s="36">
        <v>7</v>
      </c>
      <c r="J21" s="18">
        <v>11</v>
      </c>
      <c r="K21" s="19">
        <f>SUM(C21:J21)</f>
        <v>26</v>
      </c>
      <c r="L21" s="20">
        <f>K21-J21</f>
        <v>15</v>
      </c>
      <c r="M21" s="21">
        <v>1</v>
      </c>
      <c r="N21" s="21" t="s">
        <v>37</v>
      </c>
      <c r="O21" s="37"/>
      <c r="P21" s="35"/>
      <c r="Q21" s="35">
        <v>22</v>
      </c>
      <c r="R21" s="35"/>
      <c r="S21" s="35"/>
      <c r="T21" s="35"/>
      <c r="U21" s="36">
        <v>8</v>
      </c>
      <c r="V21" s="18">
        <v>22</v>
      </c>
      <c r="W21" s="19">
        <f>SUM(O21:V21)</f>
        <v>52</v>
      </c>
      <c r="X21" s="20">
        <f>W21-V21</f>
        <v>30</v>
      </c>
      <c r="Y21" s="21">
        <v>2</v>
      </c>
      <c r="Z21" s="21" t="s">
        <v>37</v>
      </c>
      <c r="AA21" s="38">
        <f>SUM(O21:V21)+SUM(C21:J21)</f>
        <v>78</v>
      </c>
      <c r="AB21" s="26">
        <f t="shared" ref="AB21" si="3">SUM(M21+Y21)</f>
        <v>3</v>
      </c>
    </row>
    <row r="22" spans="1:32" ht="28.5" customHeight="1" thickBot="1" x14ac:dyDescent="0.25">
      <c r="A22" s="62">
        <v>10</v>
      </c>
      <c r="B22" s="33" t="s">
        <v>47</v>
      </c>
      <c r="C22" s="34">
        <v>10</v>
      </c>
      <c r="D22" s="35">
        <v>5</v>
      </c>
      <c r="E22" s="35"/>
      <c r="F22" s="35"/>
      <c r="G22" s="35"/>
      <c r="H22" s="35"/>
      <c r="I22" s="36"/>
      <c r="J22" s="18">
        <v>11</v>
      </c>
      <c r="K22" s="19">
        <f t="shared" ref="K22:K23" si="4">SUM(C22:J22)</f>
        <v>26</v>
      </c>
      <c r="L22" s="20">
        <f>K22-J22</f>
        <v>15</v>
      </c>
      <c r="M22" s="21">
        <v>1</v>
      </c>
      <c r="N22" s="21" t="s">
        <v>37</v>
      </c>
      <c r="O22" s="37"/>
      <c r="P22" s="35"/>
      <c r="Q22" s="35"/>
      <c r="R22" s="35"/>
      <c r="S22" s="35"/>
      <c r="T22" s="35"/>
      <c r="U22" s="36"/>
      <c r="V22" s="18"/>
      <c r="W22" s="19"/>
      <c r="X22" s="20"/>
      <c r="Y22" s="21"/>
      <c r="Z22" s="21"/>
      <c r="AA22" s="38">
        <f>SUM(C22:J22)+SUM(O22:V22)</f>
        <v>26</v>
      </c>
      <c r="AB22" s="26">
        <f>(M22+Y22)</f>
        <v>1</v>
      </c>
    </row>
    <row r="23" spans="1:32" ht="28.5" customHeight="1" thickBot="1" x14ac:dyDescent="0.25">
      <c r="A23" s="62">
        <v>11</v>
      </c>
      <c r="B23" s="33" t="s">
        <v>48</v>
      </c>
      <c r="C23" s="34">
        <v>10</v>
      </c>
      <c r="D23" s="35">
        <v>5</v>
      </c>
      <c r="E23" s="35"/>
      <c r="F23" s="35"/>
      <c r="G23" s="35"/>
      <c r="H23" s="35"/>
      <c r="I23" s="36"/>
      <c r="J23" s="18">
        <v>11</v>
      </c>
      <c r="K23" s="19">
        <f t="shared" si="4"/>
        <v>26</v>
      </c>
      <c r="L23" s="20">
        <f>K23-J23</f>
        <v>15</v>
      </c>
      <c r="M23" s="21">
        <v>1</v>
      </c>
      <c r="N23" s="21" t="s">
        <v>37</v>
      </c>
      <c r="O23" s="37"/>
      <c r="P23" s="35"/>
      <c r="Q23" s="35"/>
      <c r="R23" s="35"/>
      <c r="S23" s="35"/>
      <c r="T23" s="35"/>
      <c r="U23" s="36"/>
      <c r="V23" s="18"/>
      <c r="W23" s="19"/>
      <c r="X23" s="20"/>
      <c r="Y23" s="21"/>
      <c r="Z23" s="21"/>
      <c r="AA23" s="38">
        <f>SUM(C23:J23)+SUM(O23:V23)</f>
        <v>26</v>
      </c>
      <c r="AB23" s="26">
        <f>(M23+Y23)</f>
        <v>1</v>
      </c>
    </row>
    <row r="24" spans="1:32" ht="28.5" customHeight="1" thickBot="1" x14ac:dyDescent="0.25">
      <c r="A24" s="63">
        <v>12</v>
      </c>
      <c r="B24" s="33" t="s">
        <v>49</v>
      </c>
      <c r="C24" s="34"/>
      <c r="D24" s="35"/>
      <c r="E24" s="35"/>
      <c r="F24" s="35"/>
      <c r="G24" s="35"/>
      <c r="H24" s="35"/>
      <c r="I24" s="36"/>
      <c r="J24" s="18"/>
      <c r="K24" s="19"/>
      <c r="L24" s="20"/>
      <c r="M24" s="21"/>
      <c r="N24" s="39"/>
      <c r="O24" s="34">
        <v>6</v>
      </c>
      <c r="P24" s="35"/>
      <c r="Q24" s="35">
        <v>24</v>
      </c>
      <c r="R24" s="35"/>
      <c r="S24" s="35"/>
      <c r="T24" s="35"/>
      <c r="U24" s="36"/>
      <c r="V24" s="18">
        <v>22</v>
      </c>
      <c r="W24" s="19">
        <f>SUM(O24:V24)</f>
        <v>52</v>
      </c>
      <c r="X24" s="20">
        <f>W24-V24</f>
        <v>30</v>
      </c>
      <c r="Y24" s="21">
        <v>2</v>
      </c>
      <c r="Z24" s="21" t="s">
        <v>37</v>
      </c>
      <c r="AA24" s="25">
        <f t="shared" ref="AA24" si="5">SUM(C24:J24)+SUM(O24:V24)</f>
        <v>52</v>
      </c>
      <c r="AB24" s="26">
        <f>SUM(M24+Y24)</f>
        <v>2</v>
      </c>
    </row>
    <row r="25" spans="1:32" s="65" customFormat="1" ht="28.5" customHeight="1" thickBot="1" x14ac:dyDescent="0.3">
      <c r="A25" s="62">
        <v>13</v>
      </c>
      <c r="B25" s="33" t="s">
        <v>50</v>
      </c>
      <c r="C25" s="34"/>
      <c r="D25" s="35"/>
      <c r="E25" s="35"/>
      <c r="F25" s="35"/>
      <c r="G25" s="35"/>
      <c r="H25" s="35"/>
      <c r="I25" s="36"/>
      <c r="J25" s="18"/>
      <c r="K25" s="19"/>
      <c r="L25" s="20"/>
      <c r="M25" s="21"/>
      <c r="N25" s="21"/>
      <c r="O25" s="37"/>
      <c r="P25" s="35"/>
      <c r="Q25" s="35">
        <v>30</v>
      </c>
      <c r="R25" s="35"/>
      <c r="S25" s="35"/>
      <c r="T25" s="35"/>
      <c r="U25" s="36"/>
      <c r="V25" s="18">
        <v>22</v>
      </c>
      <c r="W25" s="19">
        <f>SUM(O25:V25)</f>
        <v>52</v>
      </c>
      <c r="X25" s="20">
        <f>W25-V25</f>
        <v>30</v>
      </c>
      <c r="Y25" s="21">
        <v>2</v>
      </c>
      <c r="Z25" s="21" t="s">
        <v>37</v>
      </c>
      <c r="AA25" s="38">
        <f>SUM(O25:V25)</f>
        <v>52</v>
      </c>
      <c r="AB25" s="26">
        <f>SUM(M25+Y25)</f>
        <v>2</v>
      </c>
      <c r="AC25" s="64"/>
      <c r="AD25" s="64"/>
      <c r="AE25" s="64"/>
      <c r="AF25" s="64"/>
    </row>
    <row r="26" spans="1:32" s="64" customFormat="1" ht="28.5" customHeight="1" thickBot="1" x14ac:dyDescent="0.3">
      <c r="A26" s="62">
        <v>14</v>
      </c>
      <c r="B26" s="33" t="s">
        <v>51</v>
      </c>
      <c r="C26" s="34">
        <v>15</v>
      </c>
      <c r="D26" s="35"/>
      <c r="E26" s="35"/>
      <c r="F26" s="35"/>
      <c r="G26" s="35"/>
      <c r="H26" s="35"/>
      <c r="I26" s="36"/>
      <c r="J26" s="18">
        <v>11</v>
      </c>
      <c r="K26" s="19">
        <f t="shared" ref="K26" si="6">SUM(C26:J26)</f>
        <v>26</v>
      </c>
      <c r="L26" s="20">
        <f t="shared" ref="L26" si="7">K26-J26</f>
        <v>15</v>
      </c>
      <c r="M26" s="21">
        <v>1</v>
      </c>
      <c r="N26" s="21" t="s">
        <v>37</v>
      </c>
      <c r="O26" s="37"/>
      <c r="P26" s="35"/>
      <c r="Q26" s="35"/>
      <c r="R26" s="35"/>
      <c r="S26" s="35"/>
      <c r="T26" s="35"/>
      <c r="U26" s="36"/>
      <c r="V26" s="18"/>
      <c r="W26" s="19"/>
      <c r="X26" s="20"/>
      <c r="Y26" s="21"/>
      <c r="Z26" s="21"/>
      <c r="AA26" s="38">
        <f t="shared" ref="AA26" si="8">SUM(C26:J26)+SUM(O26:V26)</f>
        <v>26</v>
      </c>
      <c r="AB26" s="26">
        <f>M26+Y26</f>
        <v>1</v>
      </c>
    </row>
    <row r="27" spans="1:32" s="65" customFormat="1" ht="28.5" customHeight="1" thickBot="1" x14ac:dyDescent="0.3">
      <c r="A27" s="62">
        <v>15</v>
      </c>
      <c r="B27" s="33" t="s">
        <v>52</v>
      </c>
      <c r="C27" s="34"/>
      <c r="D27" s="35"/>
      <c r="E27" s="35">
        <v>24</v>
      </c>
      <c r="F27" s="35"/>
      <c r="G27" s="35"/>
      <c r="H27" s="35"/>
      <c r="I27" s="36">
        <v>15</v>
      </c>
      <c r="J27" s="18">
        <v>36</v>
      </c>
      <c r="K27" s="19">
        <f t="shared" ref="K27:K28" si="9">SUM(C27:J27)</f>
        <v>75</v>
      </c>
      <c r="L27" s="20">
        <f>K27-J27</f>
        <v>39</v>
      </c>
      <c r="M27" s="21">
        <v>3</v>
      </c>
      <c r="N27" s="21" t="s">
        <v>37</v>
      </c>
      <c r="O27" s="37"/>
      <c r="P27" s="35"/>
      <c r="Q27" s="35">
        <v>24</v>
      </c>
      <c r="R27" s="35"/>
      <c r="S27" s="35"/>
      <c r="T27" s="35"/>
      <c r="U27" s="36">
        <v>5</v>
      </c>
      <c r="V27" s="18">
        <v>26</v>
      </c>
      <c r="W27" s="19">
        <f>SUM(O27:V27)</f>
        <v>55</v>
      </c>
      <c r="X27" s="20">
        <f>W27-V27</f>
        <v>29</v>
      </c>
      <c r="Y27" s="21">
        <v>2</v>
      </c>
      <c r="Z27" s="21" t="s">
        <v>37</v>
      </c>
      <c r="AA27" s="38">
        <f t="shared" ref="AA27:AA32" si="10">SUM(C27:J27)+SUM(O27:V27)</f>
        <v>130</v>
      </c>
      <c r="AB27" s="26">
        <f>(M27+Y27)</f>
        <v>5</v>
      </c>
      <c r="AC27" s="64"/>
      <c r="AD27" s="64"/>
      <c r="AE27" s="64"/>
      <c r="AF27" s="64"/>
    </row>
    <row r="28" spans="1:32" s="65" customFormat="1" ht="28.5" customHeight="1" thickBot="1" x14ac:dyDescent="0.3">
      <c r="A28" s="62">
        <v>16</v>
      </c>
      <c r="B28" s="33" t="s">
        <v>53</v>
      </c>
      <c r="C28" s="40"/>
      <c r="D28" s="41"/>
      <c r="E28" s="41">
        <v>15</v>
      </c>
      <c r="F28" s="41"/>
      <c r="G28" s="41"/>
      <c r="H28" s="41"/>
      <c r="I28" s="42"/>
      <c r="J28" s="18">
        <v>11</v>
      </c>
      <c r="K28" s="19">
        <f t="shared" si="9"/>
        <v>26</v>
      </c>
      <c r="L28" s="20">
        <f>K28-J28</f>
        <v>15</v>
      </c>
      <c r="M28" s="21">
        <v>1</v>
      </c>
      <c r="N28" s="21" t="s">
        <v>37</v>
      </c>
      <c r="O28" s="43"/>
      <c r="P28" s="41"/>
      <c r="Q28" s="41">
        <v>10</v>
      </c>
      <c r="R28" s="41"/>
      <c r="S28" s="41"/>
      <c r="T28" s="41"/>
      <c r="U28" s="42"/>
      <c r="V28" s="18">
        <v>15</v>
      </c>
      <c r="W28" s="19">
        <f>SUM(O28:V28)</f>
        <v>25</v>
      </c>
      <c r="X28" s="20">
        <f>W28-V28</f>
        <v>10</v>
      </c>
      <c r="Y28" s="21">
        <v>1</v>
      </c>
      <c r="Z28" s="21" t="s">
        <v>37</v>
      </c>
      <c r="AA28" s="38">
        <f t="shared" si="10"/>
        <v>51</v>
      </c>
      <c r="AB28" s="26">
        <f>(M28+Y28)</f>
        <v>2</v>
      </c>
      <c r="AC28" s="64"/>
      <c r="AD28" s="64"/>
      <c r="AE28" s="64"/>
      <c r="AF28" s="64"/>
    </row>
    <row r="29" spans="1:32" s="65" customFormat="1" ht="36" customHeight="1" thickBot="1" x14ac:dyDescent="0.3">
      <c r="A29" s="62">
        <v>17</v>
      </c>
      <c r="B29" s="33" t="s">
        <v>54</v>
      </c>
      <c r="C29" s="40"/>
      <c r="D29" s="41">
        <v>15</v>
      </c>
      <c r="E29" s="41"/>
      <c r="F29" s="41"/>
      <c r="G29" s="41"/>
      <c r="H29" s="41"/>
      <c r="I29" s="42"/>
      <c r="J29" s="18">
        <v>11</v>
      </c>
      <c r="K29" s="19">
        <f t="shared" ref="K29" si="11">SUM(C29:J29)</f>
        <v>26</v>
      </c>
      <c r="L29" s="20">
        <f t="shared" ref="L29" si="12">K29-J29</f>
        <v>15</v>
      </c>
      <c r="M29" s="21">
        <v>1</v>
      </c>
      <c r="N29" s="21" t="s">
        <v>37</v>
      </c>
      <c r="O29" s="43"/>
      <c r="P29" s="41"/>
      <c r="Q29" s="41"/>
      <c r="R29" s="41"/>
      <c r="S29" s="41"/>
      <c r="T29" s="41"/>
      <c r="U29" s="42"/>
      <c r="V29" s="18"/>
      <c r="W29" s="19"/>
      <c r="X29" s="20"/>
      <c r="Y29" s="21"/>
      <c r="Z29" s="21"/>
      <c r="AA29" s="38">
        <f t="shared" si="10"/>
        <v>26</v>
      </c>
      <c r="AB29" s="26">
        <f>(M29+Y29)</f>
        <v>1</v>
      </c>
      <c r="AC29" s="64"/>
      <c r="AD29" s="64"/>
      <c r="AE29" s="64"/>
      <c r="AF29" s="64"/>
    </row>
    <row r="30" spans="1:32" s="65" customFormat="1" ht="28.5" customHeight="1" thickBot="1" x14ac:dyDescent="0.3">
      <c r="A30" s="62">
        <v>18</v>
      </c>
      <c r="B30" s="44" t="s">
        <v>55</v>
      </c>
      <c r="C30" s="45"/>
      <c r="D30" s="46"/>
      <c r="E30" s="46"/>
      <c r="F30" s="46"/>
      <c r="G30" s="46"/>
      <c r="H30" s="46"/>
      <c r="I30" s="36"/>
      <c r="J30" s="18"/>
      <c r="K30" s="19"/>
      <c r="L30" s="20"/>
      <c r="M30" s="48"/>
      <c r="N30" s="48"/>
      <c r="O30" s="45"/>
      <c r="P30" s="46"/>
      <c r="Q30" s="49">
        <v>30</v>
      </c>
      <c r="R30" s="46"/>
      <c r="S30" s="46"/>
      <c r="T30" s="46"/>
      <c r="U30" s="47"/>
      <c r="V30" s="18">
        <v>22</v>
      </c>
      <c r="W30" s="19">
        <f>SUM(O30:V30)</f>
        <v>52</v>
      </c>
      <c r="X30" s="20">
        <f>W30-V30</f>
        <v>30</v>
      </c>
      <c r="Y30" s="48">
        <v>0</v>
      </c>
      <c r="Z30" s="48" t="s">
        <v>56</v>
      </c>
      <c r="AA30" s="38">
        <f t="shared" si="10"/>
        <v>52</v>
      </c>
      <c r="AB30" s="48">
        <f t="shared" ref="AB30" si="13">M30+Y30</f>
        <v>0</v>
      </c>
      <c r="AC30" s="64"/>
      <c r="AD30" s="64"/>
      <c r="AE30" s="64"/>
      <c r="AF30" s="64"/>
    </row>
    <row r="31" spans="1:32" s="65" customFormat="1" ht="28.5" customHeight="1" thickBot="1" x14ac:dyDescent="0.3">
      <c r="A31" s="62">
        <v>19</v>
      </c>
      <c r="B31" s="33" t="s">
        <v>57</v>
      </c>
      <c r="C31" s="34"/>
      <c r="D31" s="35"/>
      <c r="E31" s="35"/>
      <c r="F31" s="35"/>
      <c r="G31" s="35"/>
      <c r="H31" s="35"/>
      <c r="I31" s="36">
        <v>2</v>
      </c>
      <c r="J31" s="18"/>
      <c r="K31" s="19">
        <f t="shared" ref="K31:K32" si="14">SUM(C31:J31)</f>
        <v>2</v>
      </c>
      <c r="L31" s="20">
        <v>2</v>
      </c>
      <c r="M31" s="21">
        <v>0</v>
      </c>
      <c r="N31" s="21" t="s">
        <v>56</v>
      </c>
      <c r="O31" s="50"/>
      <c r="P31" s="51"/>
      <c r="Q31" s="37"/>
      <c r="R31" s="35"/>
      <c r="S31" s="35"/>
      <c r="T31" s="35"/>
      <c r="U31" s="36"/>
      <c r="V31" s="18"/>
      <c r="W31" s="19"/>
      <c r="X31" s="20"/>
      <c r="Y31" s="21"/>
      <c r="Z31" s="21"/>
      <c r="AA31" s="38">
        <f t="shared" si="10"/>
        <v>2</v>
      </c>
      <c r="AB31" s="26">
        <f>SUM(M31+Y31)</f>
        <v>0</v>
      </c>
      <c r="AC31" s="64"/>
      <c r="AD31" s="64"/>
      <c r="AE31" s="64"/>
      <c r="AF31" s="64"/>
    </row>
    <row r="32" spans="1:32" s="65" customFormat="1" ht="28.5" customHeight="1" thickBot="1" x14ac:dyDescent="0.3">
      <c r="A32" s="62">
        <v>20</v>
      </c>
      <c r="B32" s="33" t="s">
        <v>58</v>
      </c>
      <c r="C32" s="34">
        <v>4</v>
      </c>
      <c r="D32" s="35"/>
      <c r="E32" s="35"/>
      <c r="F32" s="35"/>
      <c r="G32" s="35"/>
      <c r="H32" s="35"/>
      <c r="I32" s="36"/>
      <c r="J32" s="18"/>
      <c r="K32" s="19">
        <f t="shared" si="14"/>
        <v>4</v>
      </c>
      <c r="L32" s="20">
        <f>K32-J32</f>
        <v>4</v>
      </c>
      <c r="M32" s="21">
        <v>0</v>
      </c>
      <c r="N32" s="21" t="s">
        <v>56</v>
      </c>
      <c r="O32" s="34"/>
      <c r="P32" s="35"/>
      <c r="Q32" s="37"/>
      <c r="R32" s="35"/>
      <c r="S32" s="35"/>
      <c r="T32" s="35"/>
      <c r="U32" s="36"/>
      <c r="V32" s="18"/>
      <c r="W32" s="19"/>
      <c r="X32" s="20"/>
      <c r="Y32" s="21"/>
      <c r="Z32" s="21"/>
      <c r="AA32" s="38">
        <f t="shared" si="10"/>
        <v>4</v>
      </c>
      <c r="AB32" s="26">
        <f>(M32+Y32)</f>
        <v>0</v>
      </c>
      <c r="AC32" s="64"/>
      <c r="AD32" s="64"/>
      <c r="AE32" s="64"/>
      <c r="AF32" s="64"/>
    </row>
    <row r="33" spans="1:32" ht="28.5" customHeight="1" thickBot="1" x14ac:dyDescent="0.3">
      <c r="A33" s="66"/>
      <c r="B33" s="14" t="s">
        <v>59</v>
      </c>
      <c r="C33" s="21">
        <f t="shared" ref="C33:M33" si="15">SUM(C13:C32)</f>
        <v>131</v>
      </c>
      <c r="D33" s="21">
        <f t="shared" si="15"/>
        <v>33</v>
      </c>
      <c r="E33" s="21">
        <f t="shared" si="15"/>
        <v>79</v>
      </c>
      <c r="F33" s="21">
        <f t="shared" si="15"/>
        <v>0</v>
      </c>
      <c r="G33" s="21">
        <f t="shared" si="15"/>
        <v>149</v>
      </c>
      <c r="H33" s="21">
        <f t="shared" si="15"/>
        <v>0</v>
      </c>
      <c r="I33" s="21">
        <f t="shared" si="15"/>
        <v>51</v>
      </c>
      <c r="J33" s="52">
        <f t="shared" si="15"/>
        <v>322</v>
      </c>
      <c r="K33" s="38">
        <f t="shared" si="15"/>
        <v>765</v>
      </c>
      <c r="L33" s="53">
        <f t="shared" si="15"/>
        <v>443</v>
      </c>
      <c r="M33" s="21">
        <f t="shared" si="15"/>
        <v>29</v>
      </c>
      <c r="N33" s="21"/>
      <c r="O33" s="54">
        <f t="shared" ref="O33:Y33" si="16">SUM(O13:O32)</f>
        <v>101</v>
      </c>
      <c r="P33" s="54">
        <f t="shared" si="16"/>
        <v>0</v>
      </c>
      <c r="Q33" s="54">
        <f t="shared" si="16"/>
        <v>200</v>
      </c>
      <c r="R33" s="54">
        <f t="shared" si="16"/>
        <v>0</v>
      </c>
      <c r="S33" s="54">
        <f t="shared" si="16"/>
        <v>170</v>
      </c>
      <c r="T33" s="54">
        <f t="shared" si="16"/>
        <v>0</v>
      </c>
      <c r="U33" s="54">
        <f t="shared" si="16"/>
        <v>13</v>
      </c>
      <c r="V33" s="55">
        <f t="shared" si="16"/>
        <v>371</v>
      </c>
      <c r="W33" s="25">
        <f t="shared" si="16"/>
        <v>855</v>
      </c>
      <c r="X33" s="56">
        <f t="shared" si="16"/>
        <v>484</v>
      </c>
      <c r="Y33" s="54">
        <f t="shared" si="16"/>
        <v>31</v>
      </c>
      <c r="Z33" s="21"/>
      <c r="AA33" s="25">
        <f>SUM(AA13:AA32)</f>
        <v>1620</v>
      </c>
      <c r="AB33" s="26">
        <f>SUM(M33+Y33)</f>
        <v>60</v>
      </c>
      <c r="AC33" s="59"/>
      <c r="AD33" s="59"/>
      <c r="AE33" s="59"/>
      <c r="AF33" s="59"/>
    </row>
    <row r="34" spans="1:32" ht="28.5" customHeight="1" thickBot="1" x14ac:dyDescent="0.3">
      <c r="A34" s="66"/>
      <c r="B34" s="14" t="s">
        <v>16</v>
      </c>
      <c r="C34" s="221">
        <f>SUM(C33:J33)</f>
        <v>765</v>
      </c>
      <c r="D34" s="221"/>
      <c r="E34" s="221"/>
      <c r="F34" s="221"/>
      <c r="G34" s="221"/>
      <c r="H34" s="221"/>
      <c r="I34" s="221"/>
      <c r="J34" s="221"/>
      <c r="K34" s="57"/>
      <c r="L34" s="57"/>
      <c r="M34" s="57"/>
      <c r="N34" s="57"/>
      <c r="O34" s="222">
        <f>SUM(O33:V33)</f>
        <v>855</v>
      </c>
      <c r="P34" s="221"/>
      <c r="Q34" s="221"/>
      <c r="R34" s="221"/>
      <c r="S34" s="221"/>
      <c r="T34" s="221"/>
      <c r="U34" s="221"/>
      <c r="V34" s="221"/>
      <c r="W34" s="57"/>
      <c r="X34" s="57"/>
      <c r="Y34" s="57"/>
      <c r="Z34" s="57"/>
      <c r="AA34" s="58">
        <f>SUM(C34:V34)</f>
        <v>1620</v>
      </c>
      <c r="AB34" s="26"/>
      <c r="AC34" s="59"/>
      <c r="AD34" s="59"/>
      <c r="AE34" s="59"/>
      <c r="AF34" s="59"/>
    </row>
    <row r="35" spans="1:32" ht="28.5" customHeight="1" thickBot="1" x14ac:dyDescent="0.3">
      <c r="A35" s="66"/>
      <c r="B35" s="14" t="s">
        <v>60</v>
      </c>
      <c r="C35" s="223">
        <f>C34-J33</f>
        <v>443</v>
      </c>
      <c r="D35" s="223"/>
      <c r="E35" s="223"/>
      <c r="F35" s="223"/>
      <c r="G35" s="223"/>
      <c r="H35" s="223"/>
      <c r="I35" s="223"/>
      <c r="J35" s="223"/>
      <c r="K35" s="21"/>
      <c r="L35" s="21"/>
      <c r="M35" s="21"/>
      <c r="N35" s="21"/>
      <c r="O35" s="223">
        <f>O34-V33</f>
        <v>484</v>
      </c>
      <c r="P35" s="223"/>
      <c r="Q35" s="223"/>
      <c r="R35" s="223"/>
      <c r="S35" s="223"/>
      <c r="T35" s="223"/>
      <c r="U35" s="223"/>
      <c r="V35" s="223"/>
      <c r="W35" s="21"/>
      <c r="X35" s="21"/>
      <c r="Y35" s="21"/>
      <c r="Z35" s="21"/>
      <c r="AA35" s="56">
        <f>SUM(C35:V35)</f>
        <v>927</v>
      </c>
      <c r="AB35" s="26"/>
      <c r="AC35" s="59"/>
      <c r="AD35" s="59"/>
      <c r="AE35" s="59"/>
      <c r="AF35" s="59"/>
    </row>
    <row r="36" spans="1:32" ht="15" x14ac:dyDescent="0.25">
      <c r="A36" s="214" t="s">
        <v>61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59"/>
      <c r="AD36" s="59"/>
      <c r="AE36" s="59"/>
      <c r="AF36" s="59"/>
    </row>
    <row r="37" spans="1:32" ht="15" x14ac:dyDescent="0.25">
      <c r="A37" s="6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9"/>
      <c r="AD37" s="59"/>
      <c r="AE37" s="59"/>
      <c r="AF37" s="59"/>
    </row>
    <row r="38" spans="1:32" ht="15" x14ac:dyDescent="0.25">
      <c r="A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P38" s="59"/>
      <c r="Q38" s="61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59"/>
      <c r="AD38" s="59"/>
      <c r="AE38" s="59"/>
      <c r="AF38" s="59"/>
    </row>
    <row r="39" spans="1:32" ht="15" x14ac:dyDescent="0.25">
      <c r="A39" s="6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59"/>
      <c r="AD39" s="59"/>
      <c r="AE39" s="59"/>
      <c r="AF39" s="59"/>
    </row>
    <row r="40" spans="1:32" ht="15" x14ac:dyDescent="0.25">
      <c r="A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59"/>
      <c r="AD40" s="59"/>
      <c r="AE40" s="59"/>
      <c r="AF40" s="59"/>
    </row>
    <row r="41" spans="1:32" ht="15" x14ac:dyDescent="0.25">
      <c r="A41" s="6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59"/>
      <c r="AD41" s="59"/>
      <c r="AE41" s="59"/>
      <c r="AF41" s="59"/>
    </row>
    <row r="42" spans="1:32" ht="15" x14ac:dyDescent="0.25">
      <c r="A42" s="60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59"/>
      <c r="AD42" s="59"/>
      <c r="AE42" s="59"/>
      <c r="AF42" s="59"/>
    </row>
    <row r="43" spans="1:32" ht="15" x14ac:dyDescent="0.25">
      <c r="A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9"/>
      <c r="AD43" s="59"/>
      <c r="AE43" s="59"/>
      <c r="AF43" s="59"/>
    </row>
    <row r="44" spans="1:32" ht="15" x14ac:dyDescent="0.2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59"/>
      <c r="AD44" s="59"/>
      <c r="AE44" s="59"/>
      <c r="AF44" s="59"/>
    </row>
    <row r="45" spans="1:32" ht="15" x14ac:dyDescent="0.2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9"/>
      <c r="AD45" s="59"/>
      <c r="AE45" s="59"/>
      <c r="AF45" s="59"/>
    </row>
    <row r="46" spans="1:32" ht="15" x14ac:dyDescent="0.2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9"/>
      <c r="AD46" s="59"/>
      <c r="AE46" s="59"/>
      <c r="AF46" s="59"/>
    </row>
    <row r="47" spans="1:32" ht="15" x14ac:dyDescent="0.25">
      <c r="A47" s="6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9"/>
      <c r="AD47" s="59"/>
      <c r="AE47" s="59"/>
      <c r="AF47" s="59"/>
    </row>
    <row r="48" spans="1:32" ht="15" x14ac:dyDescent="0.25">
      <c r="A48" s="6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9"/>
      <c r="AD48" s="59"/>
      <c r="AE48" s="59"/>
      <c r="AF48" s="59"/>
    </row>
    <row r="49" spans="1:32" ht="15" x14ac:dyDescent="0.25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9"/>
      <c r="AD49" s="59"/>
      <c r="AE49" s="59"/>
      <c r="AF49" s="59"/>
    </row>
    <row r="50" spans="1:32" ht="15" x14ac:dyDescent="0.2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9"/>
      <c r="AD50" s="59"/>
      <c r="AE50" s="59"/>
      <c r="AF50" s="59"/>
    </row>
    <row r="51" spans="1:32" ht="15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9"/>
      <c r="AD51" s="59"/>
      <c r="AE51" s="59"/>
      <c r="AF51" s="59"/>
    </row>
    <row r="52" spans="1:32" ht="15" x14ac:dyDescent="0.2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9"/>
      <c r="AD52" s="59"/>
      <c r="AE52" s="59"/>
      <c r="AF52" s="59"/>
    </row>
    <row r="53" spans="1:32" ht="15" x14ac:dyDescent="0.25">
      <c r="A53" s="6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9"/>
      <c r="AD53" s="59"/>
      <c r="AE53" s="59"/>
      <c r="AF53" s="59"/>
    </row>
    <row r="54" spans="1:32" ht="15" x14ac:dyDescent="0.25">
      <c r="A54" s="6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59"/>
      <c r="AD54" s="59"/>
      <c r="AE54" s="59"/>
      <c r="AF54" s="59"/>
    </row>
    <row r="55" spans="1:32" ht="15" x14ac:dyDescent="0.25">
      <c r="A55" s="60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9"/>
      <c r="AD55" s="59"/>
      <c r="AE55" s="59"/>
      <c r="AF55" s="59"/>
    </row>
    <row r="56" spans="1:32" ht="15" x14ac:dyDescent="0.25">
      <c r="A56" s="60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59"/>
      <c r="AD56" s="59"/>
      <c r="AE56" s="59"/>
      <c r="AF56" s="59"/>
    </row>
    <row r="57" spans="1:32" ht="15" x14ac:dyDescent="0.25">
      <c r="A57" s="6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59"/>
      <c r="AD57" s="59"/>
      <c r="AE57" s="59"/>
      <c r="AF57" s="59"/>
    </row>
    <row r="58" spans="1:32" ht="15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9"/>
      <c r="AD58" s="59"/>
      <c r="AE58" s="59"/>
      <c r="AF58" s="59"/>
    </row>
    <row r="59" spans="1:32" ht="15" x14ac:dyDescent="0.25">
      <c r="A59" s="60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59"/>
      <c r="AD59" s="59"/>
      <c r="AE59" s="59"/>
      <c r="AF59" s="59"/>
    </row>
    <row r="60" spans="1:32" ht="15" x14ac:dyDescent="0.25">
      <c r="A60" s="60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59"/>
      <c r="AD60" s="59"/>
      <c r="AE60" s="59"/>
      <c r="AF60" s="59"/>
    </row>
    <row r="61" spans="1:32" ht="15" x14ac:dyDescent="0.25">
      <c r="A61" s="60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59"/>
      <c r="AD61" s="59"/>
      <c r="AE61" s="59"/>
      <c r="AF61" s="59"/>
    </row>
    <row r="62" spans="1:32" ht="15" x14ac:dyDescent="0.25">
      <c r="A62" s="60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9"/>
      <c r="AD62" s="59"/>
      <c r="AE62" s="59"/>
      <c r="AF62" s="59"/>
    </row>
    <row r="63" spans="1:32" ht="15" x14ac:dyDescent="0.25">
      <c r="A63" s="6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59"/>
      <c r="AD63" s="59"/>
      <c r="AE63" s="59"/>
      <c r="AF63" s="59"/>
    </row>
    <row r="64" spans="1:32" ht="15" x14ac:dyDescent="0.25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59"/>
      <c r="AD64" s="59"/>
      <c r="AE64" s="59"/>
      <c r="AF64" s="59"/>
    </row>
    <row r="65" spans="1:32" ht="15" x14ac:dyDescent="0.25">
      <c r="A65" s="6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59"/>
      <c r="AD65" s="59"/>
      <c r="AE65" s="59"/>
      <c r="AF65" s="59"/>
    </row>
    <row r="66" spans="1:32" ht="15" x14ac:dyDescent="0.25">
      <c r="A66" s="6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59"/>
      <c r="AD66" s="59"/>
      <c r="AE66" s="59"/>
      <c r="AF66" s="59"/>
    </row>
    <row r="67" spans="1:32" ht="15" x14ac:dyDescent="0.25">
      <c r="A67" s="6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9"/>
      <c r="AD67" s="59"/>
      <c r="AE67" s="59"/>
      <c r="AF67" s="59"/>
    </row>
    <row r="68" spans="1:32" ht="15" x14ac:dyDescent="0.25">
      <c r="A68" s="6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59"/>
      <c r="AD68" s="59"/>
      <c r="AE68" s="59"/>
      <c r="AF68" s="59"/>
    </row>
    <row r="69" spans="1:32" ht="15" x14ac:dyDescent="0.25">
      <c r="A69" s="6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59"/>
      <c r="AD69" s="59"/>
      <c r="AE69" s="59"/>
      <c r="AF69" s="59"/>
    </row>
    <row r="70" spans="1:32" ht="15" x14ac:dyDescent="0.25">
      <c r="A70" s="6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59"/>
      <c r="AD70" s="59"/>
      <c r="AE70" s="59"/>
      <c r="AF70" s="59"/>
    </row>
    <row r="71" spans="1:32" ht="15" x14ac:dyDescent="0.25">
      <c r="A71" s="60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0"/>
      <c r="AC71" s="59"/>
      <c r="AD71" s="59"/>
      <c r="AE71" s="59"/>
      <c r="AF71" s="59"/>
    </row>
    <row r="72" spans="1:32" ht="15" x14ac:dyDescent="0.25">
      <c r="A72" s="60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60"/>
      <c r="AC72" s="59"/>
      <c r="AD72" s="59"/>
      <c r="AE72" s="59"/>
      <c r="AF72" s="59"/>
    </row>
    <row r="73" spans="1:32" ht="15" x14ac:dyDescent="0.25">
      <c r="A73" s="60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60"/>
      <c r="AC73" s="59"/>
      <c r="AD73" s="59"/>
      <c r="AE73" s="59"/>
      <c r="AF73" s="59"/>
    </row>
    <row r="74" spans="1:32" ht="15" x14ac:dyDescent="0.25">
      <c r="A74" s="6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60"/>
      <c r="AC74" s="59"/>
      <c r="AD74" s="59"/>
      <c r="AE74" s="59"/>
      <c r="AF74" s="59"/>
    </row>
    <row r="75" spans="1:32" ht="15" x14ac:dyDescent="0.25">
      <c r="A75" s="60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60"/>
      <c r="AC75" s="59"/>
      <c r="AD75" s="59"/>
      <c r="AE75" s="59"/>
      <c r="AF75" s="59"/>
    </row>
    <row r="76" spans="1:32" ht="15" x14ac:dyDescent="0.25">
      <c r="A76" s="60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60"/>
      <c r="AC76" s="59"/>
      <c r="AD76" s="59"/>
      <c r="AE76" s="59"/>
      <c r="AF76" s="59"/>
    </row>
    <row r="77" spans="1:32" ht="15" x14ac:dyDescent="0.25">
      <c r="A77" s="60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60"/>
      <c r="AC77" s="59"/>
      <c r="AD77" s="59"/>
      <c r="AE77" s="59"/>
      <c r="AF77" s="59"/>
    </row>
    <row r="78" spans="1:32" ht="15" x14ac:dyDescent="0.25">
      <c r="A78" s="6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60"/>
      <c r="AC78" s="59"/>
      <c r="AD78" s="59"/>
      <c r="AE78" s="59"/>
      <c r="AF78" s="59"/>
    </row>
    <row r="79" spans="1:32" ht="15" x14ac:dyDescent="0.25">
      <c r="A79" s="6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60"/>
      <c r="AC79" s="59"/>
      <c r="AD79" s="59"/>
      <c r="AE79" s="59"/>
      <c r="AF79" s="59"/>
    </row>
    <row r="80" spans="1:32" ht="15" x14ac:dyDescent="0.25">
      <c r="A80" s="6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60"/>
      <c r="AC80" s="59"/>
      <c r="AD80" s="59"/>
      <c r="AE80" s="59"/>
      <c r="AF80" s="59"/>
    </row>
    <row r="81" spans="1:32" ht="15" x14ac:dyDescent="0.25">
      <c r="A81" s="6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59"/>
      <c r="AD81" s="59"/>
      <c r="AE81" s="59"/>
      <c r="AF81" s="59"/>
    </row>
    <row r="82" spans="1:32" ht="15" x14ac:dyDescent="0.25">
      <c r="A82" s="6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60"/>
      <c r="AC82" s="59"/>
      <c r="AD82" s="59"/>
      <c r="AE82" s="59"/>
      <c r="AF82" s="59"/>
    </row>
    <row r="83" spans="1:32" ht="15" x14ac:dyDescent="0.25">
      <c r="A83" s="6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60"/>
      <c r="AC83" s="59"/>
      <c r="AD83" s="59"/>
      <c r="AE83" s="59"/>
      <c r="AF83" s="59"/>
    </row>
    <row r="84" spans="1:32" ht="15" x14ac:dyDescent="0.25">
      <c r="A84" s="6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60"/>
      <c r="AC84" s="59"/>
      <c r="AD84" s="59"/>
      <c r="AE84" s="59"/>
      <c r="AF84" s="59"/>
    </row>
    <row r="85" spans="1:32" ht="15" x14ac:dyDescent="0.25">
      <c r="A85" s="6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60"/>
      <c r="AC85" s="59"/>
      <c r="AD85" s="59"/>
      <c r="AE85" s="59"/>
      <c r="AF85" s="59"/>
    </row>
    <row r="86" spans="1:32" ht="15" x14ac:dyDescent="0.25">
      <c r="A86" s="6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60"/>
      <c r="AC86" s="59"/>
      <c r="AD86" s="59"/>
      <c r="AE86" s="59"/>
      <c r="AF86" s="59"/>
    </row>
    <row r="87" spans="1:32" ht="15" x14ac:dyDescent="0.25">
      <c r="A87" s="6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60"/>
      <c r="AC87" s="59"/>
      <c r="AD87" s="59"/>
      <c r="AE87" s="59"/>
      <c r="AF87" s="59"/>
    </row>
    <row r="88" spans="1:32" ht="15" x14ac:dyDescent="0.25">
      <c r="A88" s="6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60"/>
      <c r="AC88" s="59"/>
      <c r="AD88" s="59"/>
      <c r="AE88" s="59"/>
      <c r="AF88" s="59"/>
    </row>
    <row r="89" spans="1:32" ht="15" x14ac:dyDescent="0.25">
      <c r="A89" s="6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59"/>
      <c r="AD89" s="59"/>
      <c r="AE89" s="59"/>
      <c r="AF89" s="59"/>
    </row>
    <row r="90" spans="1:32" ht="15" x14ac:dyDescent="0.25">
      <c r="A90" s="6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60"/>
      <c r="AC90" s="59"/>
      <c r="AD90" s="59"/>
      <c r="AE90" s="59"/>
      <c r="AF90" s="59"/>
    </row>
    <row r="91" spans="1:32" ht="15" x14ac:dyDescent="0.25">
      <c r="A91" s="6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60"/>
      <c r="AC91" s="59"/>
      <c r="AD91" s="59"/>
      <c r="AE91" s="59"/>
      <c r="AF91" s="59"/>
    </row>
    <row r="92" spans="1:32" ht="15" x14ac:dyDescent="0.25">
      <c r="A92" s="6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60"/>
      <c r="AC92" s="59"/>
      <c r="AD92" s="59"/>
      <c r="AE92" s="59"/>
      <c r="AF92" s="59"/>
    </row>
    <row r="93" spans="1:32" ht="15" x14ac:dyDescent="0.25">
      <c r="A93" s="6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60"/>
      <c r="AC93" s="59"/>
      <c r="AD93" s="59"/>
      <c r="AE93" s="59"/>
      <c r="AF93" s="59"/>
    </row>
    <row r="94" spans="1:32" ht="15" x14ac:dyDescent="0.25">
      <c r="A94" s="6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60"/>
      <c r="AC94" s="59"/>
      <c r="AD94" s="59"/>
      <c r="AE94" s="59"/>
      <c r="AF94" s="59"/>
    </row>
    <row r="95" spans="1:32" ht="15" x14ac:dyDescent="0.25">
      <c r="A95" s="6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60"/>
      <c r="AC95" s="59"/>
      <c r="AD95" s="59"/>
      <c r="AE95" s="59"/>
      <c r="AF95" s="59"/>
    </row>
    <row r="96" spans="1:32" ht="15" x14ac:dyDescent="0.25">
      <c r="A96" s="6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60"/>
      <c r="AC96" s="59"/>
      <c r="AD96" s="59"/>
      <c r="AE96" s="59"/>
      <c r="AF96" s="59"/>
    </row>
    <row r="97" spans="1:32" ht="15" x14ac:dyDescent="0.25">
      <c r="A97" s="6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60"/>
      <c r="AC97" s="59"/>
      <c r="AD97" s="59"/>
      <c r="AE97" s="59"/>
      <c r="AF97" s="59"/>
    </row>
    <row r="98" spans="1:32" ht="15" x14ac:dyDescent="0.25">
      <c r="A98" s="6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60"/>
      <c r="AC98" s="59"/>
      <c r="AD98" s="59"/>
      <c r="AE98" s="59"/>
      <c r="AF98" s="59"/>
    </row>
    <row r="99" spans="1:32" ht="15" x14ac:dyDescent="0.25">
      <c r="A99" s="6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60"/>
      <c r="AC99" s="59"/>
      <c r="AD99" s="59"/>
      <c r="AE99" s="59"/>
      <c r="AF99" s="59"/>
    </row>
    <row r="100" spans="1:32" ht="15" x14ac:dyDescent="0.25">
      <c r="A100" s="6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60"/>
      <c r="AC100" s="59"/>
      <c r="AD100" s="59"/>
      <c r="AE100" s="59"/>
      <c r="AF100" s="59"/>
    </row>
    <row r="101" spans="1:32" ht="15" x14ac:dyDescent="0.25">
      <c r="A101" s="6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60"/>
      <c r="AC101" s="59"/>
      <c r="AD101" s="59"/>
      <c r="AE101" s="59"/>
      <c r="AF101" s="59"/>
    </row>
    <row r="102" spans="1:32" ht="15" x14ac:dyDescent="0.25">
      <c r="A102" s="6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60"/>
      <c r="AC102" s="59"/>
      <c r="AD102" s="59"/>
      <c r="AE102" s="59"/>
      <c r="AF102" s="59"/>
    </row>
    <row r="103" spans="1:32" ht="15" x14ac:dyDescent="0.25">
      <c r="A103" s="6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59"/>
      <c r="AD103" s="59"/>
      <c r="AE103" s="59"/>
      <c r="AF103" s="59"/>
    </row>
    <row r="104" spans="1:32" ht="15" x14ac:dyDescent="0.25">
      <c r="A104" s="6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60"/>
      <c r="AC104" s="59"/>
      <c r="AD104" s="59"/>
      <c r="AE104" s="59"/>
      <c r="AF104" s="59"/>
    </row>
    <row r="105" spans="1:32" ht="15" x14ac:dyDescent="0.25">
      <c r="A105" s="6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60"/>
      <c r="AC105" s="59"/>
      <c r="AD105" s="59"/>
      <c r="AE105" s="59"/>
      <c r="AF105" s="59"/>
    </row>
    <row r="106" spans="1:32" ht="15" x14ac:dyDescent="0.25">
      <c r="A106" s="6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60"/>
      <c r="AC106" s="59"/>
      <c r="AD106" s="59"/>
      <c r="AE106" s="59"/>
      <c r="AF106" s="59"/>
    </row>
    <row r="107" spans="1:32" ht="15" x14ac:dyDescent="0.25">
      <c r="A107" s="6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60"/>
      <c r="AC107" s="59"/>
      <c r="AD107" s="59"/>
      <c r="AE107" s="59"/>
      <c r="AF107" s="59"/>
    </row>
    <row r="108" spans="1:32" ht="15" x14ac:dyDescent="0.25">
      <c r="A108" s="6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60"/>
      <c r="AC108" s="59"/>
      <c r="AD108" s="59"/>
      <c r="AE108" s="59"/>
      <c r="AF108" s="59"/>
    </row>
    <row r="109" spans="1:32" ht="15" x14ac:dyDescent="0.25">
      <c r="A109" s="6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60"/>
      <c r="AC109" s="59"/>
      <c r="AD109" s="59"/>
      <c r="AE109" s="59"/>
      <c r="AF109" s="59"/>
    </row>
    <row r="110" spans="1:32" ht="15" x14ac:dyDescent="0.25">
      <c r="A110" s="6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60"/>
      <c r="AC110" s="59"/>
      <c r="AD110" s="59"/>
      <c r="AE110" s="59"/>
      <c r="AF110" s="59"/>
    </row>
    <row r="111" spans="1:32" ht="15" x14ac:dyDescent="0.25">
      <c r="A111" s="6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60"/>
      <c r="AC111" s="59"/>
      <c r="AD111" s="59"/>
      <c r="AE111" s="59"/>
      <c r="AF111" s="59"/>
    </row>
    <row r="112" spans="1:32" ht="15" x14ac:dyDescent="0.25">
      <c r="A112" s="6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60"/>
      <c r="AC112" s="59"/>
      <c r="AD112" s="59"/>
      <c r="AE112" s="59"/>
      <c r="AF112" s="59"/>
    </row>
    <row r="113" spans="1:32" ht="15" x14ac:dyDescent="0.25">
      <c r="A113" s="6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60"/>
      <c r="AC113" s="59"/>
      <c r="AD113" s="59"/>
      <c r="AE113" s="59"/>
      <c r="AF113" s="59"/>
    </row>
    <row r="114" spans="1:32" ht="15" x14ac:dyDescent="0.25">
      <c r="A114" s="6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60"/>
      <c r="AC114" s="59"/>
      <c r="AD114" s="59"/>
      <c r="AE114" s="59"/>
      <c r="AF114" s="59"/>
    </row>
    <row r="115" spans="1:32" ht="15" x14ac:dyDescent="0.25">
      <c r="A115" s="6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60"/>
      <c r="AC115" s="59"/>
      <c r="AD115" s="59"/>
      <c r="AE115" s="59"/>
      <c r="AF115" s="59"/>
    </row>
    <row r="116" spans="1:32" ht="15" x14ac:dyDescent="0.25">
      <c r="A116" s="6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60"/>
      <c r="AC116" s="59"/>
      <c r="AD116" s="59"/>
      <c r="AE116" s="59"/>
      <c r="AF116" s="59"/>
    </row>
    <row r="117" spans="1:32" ht="15" x14ac:dyDescent="0.25">
      <c r="A117" s="6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60"/>
      <c r="AC117" s="59"/>
      <c r="AD117" s="59"/>
      <c r="AE117" s="59"/>
      <c r="AF117" s="59"/>
    </row>
    <row r="118" spans="1:32" ht="15" x14ac:dyDescent="0.25">
      <c r="A118" s="6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60"/>
      <c r="AC118" s="59"/>
      <c r="AD118" s="59"/>
      <c r="AE118" s="59"/>
      <c r="AF118" s="59"/>
    </row>
    <row r="119" spans="1:32" ht="15" x14ac:dyDescent="0.25">
      <c r="A119" s="6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60"/>
      <c r="AC119" s="59"/>
      <c r="AD119" s="59"/>
      <c r="AE119" s="59"/>
      <c r="AF119" s="59"/>
    </row>
    <row r="120" spans="1:32" ht="15" x14ac:dyDescent="0.25">
      <c r="A120" s="6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60"/>
      <c r="AC120" s="59"/>
      <c r="AD120" s="59"/>
      <c r="AE120" s="59"/>
      <c r="AF120" s="59"/>
    </row>
    <row r="121" spans="1:32" ht="15" x14ac:dyDescent="0.25">
      <c r="A121" s="6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60"/>
      <c r="AC121" s="59"/>
      <c r="AD121" s="59"/>
      <c r="AE121" s="59"/>
      <c r="AF121" s="59"/>
    </row>
    <row r="122" spans="1:32" ht="15" x14ac:dyDescent="0.25">
      <c r="A122" s="6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60"/>
      <c r="AC122" s="59"/>
      <c r="AD122" s="59"/>
      <c r="AE122" s="59"/>
      <c r="AF122" s="59"/>
    </row>
    <row r="123" spans="1:32" ht="15" x14ac:dyDescent="0.25">
      <c r="A123" s="6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60"/>
      <c r="AC123" s="59"/>
      <c r="AD123" s="59"/>
      <c r="AE123" s="59"/>
      <c r="AF123" s="59"/>
    </row>
    <row r="124" spans="1:32" ht="15" x14ac:dyDescent="0.25">
      <c r="A124" s="6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60"/>
      <c r="AC124" s="59"/>
      <c r="AD124" s="59"/>
      <c r="AE124" s="59"/>
      <c r="AF124" s="59"/>
    </row>
    <row r="125" spans="1:32" ht="15" x14ac:dyDescent="0.25">
      <c r="A125" s="6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60"/>
      <c r="AC125" s="59"/>
      <c r="AD125" s="59"/>
      <c r="AE125" s="59"/>
      <c r="AF125" s="59"/>
    </row>
    <row r="126" spans="1:32" ht="15" x14ac:dyDescent="0.25">
      <c r="A126" s="6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60"/>
      <c r="AC126" s="59"/>
      <c r="AD126" s="59"/>
      <c r="AE126" s="59"/>
      <c r="AF126" s="59"/>
    </row>
    <row r="127" spans="1:32" ht="15" x14ac:dyDescent="0.25">
      <c r="A127" s="6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60"/>
      <c r="AC127" s="59"/>
      <c r="AD127" s="59"/>
      <c r="AE127" s="59"/>
      <c r="AF127" s="59"/>
    </row>
    <row r="128" spans="1:32" ht="15" x14ac:dyDescent="0.25">
      <c r="A128" s="6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60"/>
      <c r="AC128" s="59"/>
      <c r="AD128" s="59"/>
      <c r="AE128" s="59"/>
      <c r="AF128" s="59"/>
    </row>
    <row r="129" spans="1:32" ht="15" x14ac:dyDescent="0.25">
      <c r="A129" s="6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60"/>
      <c r="AC129" s="59"/>
      <c r="AD129" s="59"/>
      <c r="AE129" s="59"/>
      <c r="AF129" s="59"/>
    </row>
    <row r="130" spans="1:32" ht="15" x14ac:dyDescent="0.25">
      <c r="A130" s="6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60"/>
      <c r="AC130" s="59"/>
      <c r="AD130" s="59"/>
      <c r="AE130" s="59"/>
      <c r="AF130" s="59"/>
    </row>
    <row r="131" spans="1:32" ht="15" x14ac:dyDescent="0.25">
      <c r="A131" s="6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60"/>
      <c r="AC131" s="59"/>
      <c r="AD131" s="59"/>
      <c r="AE131" s="59"/>
      <c r="AF131" s="59"/>
    </row>
    <row r="132" spans="1:32" ht="15" x14ac:dyDescent="0.25">
      <c r="A132" s="6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60"/>
      <c r="AC132" s="59"/>
      <c r="AD132" s="59"/>
      <c r="AE132" s="59"/>
      <c r="AF132" s="59"/>
    </row>
    <row r="133" spans="1:32" ht="15" x14ac:dyDescent="0.25">
      <c r="A133" s="6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60"/>
      <c r="AC133" s="59"/>
      <c r="AD133" s="59"/>
      <c r="AE133" s="59"/>
      <c r="AF133" s="59"/>
    </row>
    <row r="134" spans="1:32" ht="15" x14ac:dyDescent="0.25">
      <c r="A134" s="60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60"/>
      <c r="AC134" s="59"/>
      <c r="AD134" s="59"/>
      <c r="AE134" s="59"/>
      <c r="AF134" s="59"/>
    </row>
    <row r="135" spans="1:32" ht="15" x14ac:dyDescent="0.25">
      <c r="A135" s="60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60"/>
      <c r="AC135" s="59"/>
      <c r="AD135" s="59"/>
      <c r="AE135" s="59"/>
      <c r="AF135" s="59"/>
    </row>
    <row r="136" spans="1:32" ht="15" x14ac:dyDescent="0.25">
      <c r="A136" s="60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60"/>
      <c r="AC136" s="59"/>
      <c r="AD136" s="59"/>
      <c r="AE136" s="59"/>
      <c r="AF136" s="59"/>
    </row>
    <row r="137" spans="1:32" ht="15" x14ac:dyDescent="0.25">
      <c r="A137" s="60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60"/>
      <c r="AC137" s="59"/>
      <c r="AD137" s="59"/>
      <c r="AE137" s="59"/>
      <c r="AF137" s="59"/>
    </row>
    <row r="138" spans="1:32" ht="15" x14ac:dyDescent="0.25">
      <c r="A138" s="60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60"/>
      <c r="AC138" s="59"/>
      <c r="AD138" s="59"/>
      <c r="AE138" s="59"/>
      <c r="AF138" s="59"/>
    </row>
    <row r="139" spans="1:32" ht="15" x14ac:dyDescent="0.25">
      <c r="A139" s="60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59"/>
      <c r="AD139" s="59"/>
      <c r="AE139" s="59"/>
      <c r="AF139" s="59"/>
    </row>
    <row r="140" spans="1:32" ht="15" x14ac:dyDescent="0.25">
      <c r="A140" s="60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  <c r="AC140" s="59"/>
      <c r="AD140" s="59"/>
      <c r="AE140" s="59"/>
      <c r="AF140" s="59"/>
    </row>
    <row r="141" spans="1:32" ht="15" x14ac:dyDescent="0.25">
      <c r="A141" s="60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60"/>
      <c r="AC141" s="59"/>
      <c r="AD141" s="59"/>
      <c r="AE141" s="59"/>
      <c r="AF141" s="59"/>
    </row>
    <row r="142" spans="1:32" ht="15" x14ac:dyDescent="0.25">
      <c r="A142" s="60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60"/>
      <c r="AC142" s="59"/>
      <c r="AD142" s="59"/>
      <c r="AE142" s="59"/>
      <c r="AF142" s="59"/>
    </row>
    <row r="143" spans="1:32" ht="15" x14ac:dyDescent="0.25">
      <c r="A143" s="60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60"/>
      <c r="AC143" s="59"/>
      <c r="AD143" s="59"/>
      <c r="AE143" s="59"/>
      <c r="AF143" s="59"/>
    </row>
    <row r="144" spans="1:32" ht="15" x14ac:dyDescent="0.25">
      <c r="A144" s="60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60"/>
      <c r="AC144" s="59"/>
      <c r="AD144" s="59"/>
      <c r="AE144" s="59"/>
      <c r="AF144" s="59"/>
    </row>
    <row r="145" spans="1:32" ht="15" x14ac:dyDescent="0.25">
      <c r="A145" s="60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60"/>
      <c r="AC145" s="59"/>
      <c r="AD145" s="59"/>
      <c r="AE145" s="59"/>
      <c r="AF145" s="59"/>
    </row>
    <row r="146" spans="1:32" ht="15" x14ac:dyDescent="0.25">
      <c r="A146" s="6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60"/>
      <c r="AC146" s="59"/>
      <c r="AD146" s="59"/>
      <c r="AE146" s="59"/>
      <c r="AF146" s="59"/>
    </row>
    <row r="147" spans="1:32" ht="15" x14ac:dyDescent="0.25">
      <c r="A147" s="60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60"/>
      <c r="AC147" s="59"/>
      <c r="AD147" s="59"/>
      <c r="AE147" s="59"/>
      <c r="AF147" s="59"/>
    </row>
    <row r="148" spans="1:32" ht="15" x14ac:dyDescent="0.25">
      <c r="A148" s="60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60"/>
      <c r="AC148" s="59"/>
      <c r="AD148" s="59"/>
      <c r="AE148" s="59"/>
      <c r="AF148" s="59"/>
    </row>
    <row r="149" spans="1:32" ht="15" x14ac:dyDescent="0.25">
      <c r="A149" s="60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60"/>
      <c r="AC149" s="59"/>
      <c r="AD149" s="59"/>
      <c r="AE149" s="59"/>
      <c r="AF149" s="59"/>
    </row>
    <row r="150" spans="1:32" ht="15" x14ac:dyDescent="0.25">
      <c r="A150" s="60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60"/>
      <c r="AC150" s="59"/>
      <c r="AD150" s="59"/>
      <c r="AE150" s="59"/>
      <c r="AF150" s="59"/>
    </row>
    <row r="151" spans="1:32" ht="15" x14ac:dyDescent="0.25">
      <c r="A151" s="60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60"/>
      <c r="AC151" s="59"/>
      <c r="AD151" s="59"/>
      <c r="AE151" s="59"/>
      <c r="AF151" s="59"/>
    </row>
    <row r="152" spans="1:32" ht="15" x14ac:dyDescent="0.25">
      <c r="A152" s="60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60"/>
      <c r="AC152" s="59"/>
      <c r="AD152" s="59"/>
      <c r="AE152" s="59"/>
      <c r="AF152" s="59"/>
    </row>
    <row r="153" spans="1:32" ht="15" x14ac:dyDescent="0.25">
      <c r="A153" s="60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60"/>
      <c r="AC153" s="59"/>
      <c r="AD153" s="59"/>
      <c r="AE153" s="59"/>
      <c r="AF153" s="59"/>
    </row>
    <row r="154" spans="1:32" ht="15" x14ac:dyDescent="0.25">
      <c r="A154" s="60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60"/>
      <c r="AC154" s="59"/>
      <c r="AD154" s="59"/>
      <c r="AE154" s="59"/>
      <c r="AF154" s="59"/>
    </row>
    <row r="155" spans="1:32" ht="15" x14ac:dyDescent="0.25">
      <c r="A155" s="60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60"/>
      <c r="AC155" s="59"/>
      <c r="AD155" s="59"/>
      <c r="AE155" s="59"/>
      <c r="AF155" s="59"/>
    </row>
  </sheetData>
  <mergeCells count="20">
    <mergeCell ref="C10:Z10"/>
    <mergeCell ref="A10:A12"/>
    <mergeCell ref="B10:B12"/>
    <mergeCell ref="AA10:AA12"/>
    <mergeCell ref="C7:AB7"/>
    <mergeCell ref="C8:AB8"/>
    <mergeCell ref="A36:AB36"/>
    <mergeCell ref="C1:AB1"/>
    <mergeCell ref="C2:AB2"/>
    <mergeCell ref="C3:AB3"/>
    <mergeCell ref="C4:AB4"/>
    <mergeCell ref="C5:AB5"/>
    <mergeCell ref="C6:AB6"/>
    <mergeCell ref="AB10:AB12"/>
    <mergeCell ref="C11:M11"/>
    <mergeCell ref="O11:Z11"/>
    <mergeCell ref="C34:J34"/>
    <mergeCell ref="O34:V34"/>
    <mergeCell ref="C35:J35"/>
    <mergeCell ref="O35:V35"/>
  </mergeCells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view="pageBreakPreview" zoomScale="70" zoomScaleNormal="100" zoomScaleSheetLayoutView="70" workbookViewId="0">
      <selection activeCell="B1" sqref="B1"/>
    </sheetView>
  </sheetViews>
  <sheetFormatPr defaultRowHeight="15" x14ac:dyDescent="0.25"/>
  <cols>
    <col min="1" max="1" width="4.7109375" style="116" customWidth="1"/>
    <col min="2" max="2" width="45.7109375" customWidth="1"/>
    <col min="3" max="10" width="5.28515625" customWidth="1"/>
    <col min="11" max="14" width="5.7109375" customWidth="1"/>
    <col min="15" max="25" width="5.28515625" customWidth="1"/>
    <col min="26" max="26" width="5.7109375" customWidth="1"/>
    <col min="27" max="27" width="8.140625" customWidth="1"/>
    <col min="28" max="28" width="5.7109375" customWidth="1"/>
  </cols>
  <sheetData>
    <row r="1" spans="1:28" ht="18.75" customHeight="1" x14ac:dyDescent="0.25">
      <c r="A1" s="69"/>
      <c r="B1" s="70" t="s">
        <v>0</v>
      </c>
      <c r="C1" s="230" t="s">
        <v>1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1:28" ht="18.75" customHeight="1" x14ac:dyDescent="0.25">
      <c r="A2" s="69"/>
      <c r="B2" s="70" t="s">
        <v>2</v>
      </c>
      <c r="C2" s="230" t="s">
        <v>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</row>
    <row r="3" spans="1:28" ht="18.75" x14ac:dyDescent="0.25">
      <c r="A3" s="69"/>
      <c r="B3" s="70" t="s">
        <v>4</v>
      </c>
      <c r="C3" s="231" t="s">
        <v>5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</row>
    <row r="4" spans="1:28" ht="18.75" customHeight="1" x14ac:dyDescent="0.25">
      <c r="A4" s="69"/>
      <c r="B4" s="70" t="s">
        <v>6</v>
      </c>
      <c r="C4" s="230" t="s">
        <v>7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</row>
    <row r="5" spans="1:28" ht="18.75" customHeight="1" x14ac:dyDescent="0.25">
      <c r="A5" s="69"/>
      <c r="B5" s="70" t="s">
        <v>8</v>
      </c>
      <c r="C5" s="230" t="s">
        <v>9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</row>
    <row r="6" spans="1:28" ht="18.75" customHeight="1" x14ac:dyDescent="0.25">
      <c r="A6" s="69"/>
      <c r="B6" s="70" t="s">
        <v>10</v>
      </c>
      <c r="C6" s="230" t="s">
        <v>11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</row>
    <row r="7" spans="1:28" ht="18.75" x14ac:dyDescent="0.25">
      <c r="A7" s="69"/>
      <c r="B7" s="70" t="s">
        <v>12</v>
      </c>
      <c r="C7" s="230">
        <v>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</row>
    <row r="8" spans="1:28" ht="18.75" customHeight="1" x14ac:dyDescent="0.25">
      <c r="A8" s="69"/>
      <c r="B8" s="1" t="s">
        <v>75</v>
      </c>
      <c r="C8" s="230" t="s">
        <v>14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</row>
    <row r="9" spans="1:28" ht="19.5" thickBot="1" x14ac:dyDescent="0.3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</row>
    <row r="10" spans="1:28" ht="15.75" thickBot="1" x14ac:dyDescent="0.3">
      <c r="A10" s="246" t="s">
        <v>62</v>
      </c>
      <c r="B10" s="246" t="s">
        <v>15</v>
      </c>
      <c r="C10" s="247" t="s">
        <v>16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9" t="s">
        <v>17</v>
      </c>
      <c r="AB10" s="232" t="s">
        <v>18</v>
      </c>
    </row>
    <row r="11" spans="1:28" ht="15.75" thickBot="1" x14ac:dyDescent="0.3">
      <c r="A11" s="246"/>
      <c r="B11" s="246"/>
      <c r="C11" s="234" t="s">
        <v>63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237" t="s">
        <v>64</v>
      </c>
      <c r="P11" s="238"/>
      <c r="Q11" s="238"/>
      <c r="R11" s="238"/>
      <c r="S11" s="238"/>
      <c r="T11" s="238"/>
      <c r="U11" s="238"/>
      <c r="V11" s="237"/>
      <c r="W11" s="238"/>
      <c r="X11" s="238"/>
      <c r="Y11" s="238"/>
      <c r="Z11" s="238"/>
      <c r="AA11" s="250"/>
      <c r="AB11" s="233"/>
    </row>
    <row r="12" spans="1:28" ht="120.75" thickBot="1" x14ac:dyDescent="0.3">
      <c r="A12" s="246"/>
      <c r="B12" s="246"/>
      <c r="C12" s="74" t="s">
        <v>21</v>
      </c>
      <c r="D12" s="75" t="s">
        <v>22</v>
      </c>
      <c r="E12" s="75" t="s">
        <v>23</v>
      </c>
      <c r="F12" s="75" t="s">
        <v>24</v>
      </c>
      <c r="G12" s="75" t="s">
        <v>25</v>
      </c>
      <c r="H12" s="75" t="s">
        <v>26</v>
      </c>
      <c r="I12" s="75" t="s">
        <v>27</v>
      </c>
      <c r="J12" s="76" t="s">
        <v>28</v>
      </c>
      <c r="K12" s="77" t="s">
        <v>29</v>
      </c>
      <c r="L12" s="78" t="s">
        <v>30</v>
      </c>
      <c r="M12" s="79" t="s">
        <v>31</v>
      </c>
      <c r="N12" s="80" t="s">
        <v>32</v>
      </c>
      <c r="O12" s="75" t="s">
        <v>21</v>
      </c>
      <c r="P12" s="74" t="s">
        <v>22</v>
      </c>
      <c r="Q12" s="75" t="s">
        <v>23</v>
      </c>
      <c r="R12" s="75" t="s">
        <v>24</v>
      </c>
      <c r="S12" s="75" t="s">
        <v>25</v>
      </c>
      <c r="T12" s="75" t="s">
        <v>26</v>
      </c>
      <c r="U12" s="75" t="s">
        <v>27</v>
      </c>
      <c r="V12" s="76" t="s">
        <v>33</v>
      </c>
      <c r="W12" s="81" t="s">
        <v>65</v>
      </c>
      <c r="X12" s="78" t="s">
        <v>30</v>
      </c>
      <c r="Y12" s="79" t="s">
        <v>31</v>
      </c>
      <c r="Z12" s="80" t="s">
        <v>35</v>
      </c>
      <c r="AA12" s="250"/>
      <c r="AB12" s="233"/>
    </row>
    <row r="13" spans="1:28" ht="28.5" customHeight="1" thickBot="1" x14ac:dyDescent="0.3">
      <c r="A13" s="82">
        <v>1</v>
      </c>
      <c r="B13" s="33" t="s">
        <v>66</v>
      </c>
      <c r="C13" s="83"/>
      <c r="D13" s="17"/>
      <c r="E13" s="17"/>
      <c r="F13" s="17"/>
      <c r="G13" s="17"/>
      <c r="H13" s="17"/>
      <c r="I13" s="17"/>
      <c r="J13" s="84"/>
      <c r="K13" s="85"/>
      <c r="L13" s="86"/>
      <c r="M13" s="87"/>
      <c r="N13" s="88"/>
      <c r="O13" s="83">
        <v>25</v>
      </c>
      <c r="P13" s="17">
        <v>20</v>
      </c>
      <c r="Q13" s="17"/>
      <c r="R13" s="17"/>
      <c r="S13" s="17"/>
      <c r="T13" s="17"/>
      <c r="U13" s="17"/>
      <c r="V13" s="84">
        <v>33</v>
      </c>
      <c r="W13" s="85">
        <f>SUM(O13:V13)</f>
        <v>78</v>
      </c>
      <c r="X13" s="86">
        <f>W13-V13</f>
        <v>45</v>
      </c>
      <c r="Y13" s="89">
        <v>3</v>
      </c>
      <c r="Z13" s="87" t="s">
        <v>37</v>
      </c>
      <c r="AA13" s="25">
        <f t="shared" ref="AA13:AA18" si="0">SUM(C13:J13)+SUM(O13:V13)</f>
        <v>78</v>
      </c>
      <c r="AB13" s="26">
        <f t="shared" ref="AB13:AB20" si="1">SUM(M13+Y13)</f>
        <v>3</v>
      </c>
    </row>
    <row r="14" spans="1:28" ht="28.5" customHeight="1" thickBot="1" x14ac:dyDescent="0.3">
      <c r="A14" s="82">
        <v>2</v>
      </c>
      <c r="B14" s="33" t="s">
        <v>67</v>
      </c>
      <c r="C14" s="27">
        <v>35</v>
      </c>
      <c r="D14" s="28"/>
      <c r="E14" s="28"/>
      <c r="F14" s="28"/>
      <c r="G14" s="28">
        <v>70</v>
      </c>
      <c r="H14" s="28"/>
      <c r="I14" s="28"/>
      <c r="J14" s="90">
        <v>77</v>
      </c>
      <c r="K14" s="91">
        <f>SUM(C14:J14)</f>
        <v>182</v>
      </c>
      <c r="L14" s="92">
        <f>K14-J14</f>
        <v>105</v>
      </c>
      <c r="M14" s="93">
        <v>7</v>
      </c>
      <c r="N14" s="94" t="s">
        <v>40</v>
      </c>
      <c r="O14" s="27"/>
      <c r="P14" s="28"/>
      <c r="Q14" s="28"/>
      <c r="R14" s="28"/>
      <c r="S14" s="28"/>
      <c r="T14" s="28"/>
      <c r="U14" s="28"/>
      <c r="V14" s="90"/>
      <c r="W14" s="95"/>
      <c r="X14" s="92"/>
      <c r="Y14" s="96"/>
      <c r="Z14" s="93"/>
      <c r="AA14" s="25">
        <f t="shared" si="0"/>
        <v>182</v>
      </c>
      <c r="AB14" s="26">
        <f t="shared" si="1"/>
        <v>7</v>
      </c>
    </row>
    <row r="15" spans="1:28" ht="28.5" customHeight="1" thickBot="1" x14ac:dyDescent="0.3">
      <c r="A15" s="82">
        <v>3</v>
      </c>
      <c r="B15" s="33" t="s">
        <v>68</v>
      </c>
      <c r="C15" s="27">
        <v>20</v>
      </c>
      <c r="D15" s="28"/>
      <c r="E15" s="28"/>
      <c r="F15" s="28"/>
      <c r="G15" s="28">
        <v>65</v>
      </c>
      <c r="H15" s="28"/>
      <c r="I15" s="28"/>
      <c r="J15" s="90">
        <v>44</v>
      </c>
      <c r="K15" s="95">
        <f>SUM(C15:J15)</f>
        <v>129</v>
      </c>
      <c r="L15" s="92">
        <f t="shared" ref="L15:L21" si="2">K15-J15</f>
        <v>85</v>
      </c>
      <c r="M15" s="93">
        <v>5</v>
      </c>
      <c r="N15" s="94" t="s">
        <v>37</v>
      </c>
      <c r="O15" s="27">
        <v>20</v>
      </c>
      <c r="P15" s="28"/>
      <c r="Q15" s="28"/>
      <c r="R15" s="28"/>
      <c r="S15" s="28">
        <v>50</v>
      </c>
      <c r="T15" s="28"/>
      <c r="U15" s="28"/>
      <c r="V15" s="90">
        <v>37</v>
      </c>
      <c r="W15" s="91">
        <f>SUM(O15:V15)</f>
        <v>107</v>
      </c>
      <c r="X15" s="92">
        <f t="shared" ref="X15:X22" si="3">W15-V15</f>
        <v>70</v>
      </c>
      <c r="Y15" s="96">
        <v>4</v>
      </c>
      <c r="Z15" s="93" t="s">
        <v>40</v>
      </c>
      <c r="AA15" s="25">
        <f t="shared" si="0"/>
        <v>236</v>
      </c>
      <c r="AB15" s="26">
        <f t="shared" si="1"/>
        <v>9</v>
      </c>
    </row>
    <row r="16" spans="1:28" ht="28.5" customHeight="1" thickBot="1" x14ac:dyDescent="0.3">
      <c r="A16" s="82">
        <v>4</v>
      </c>
      <c r="B16" s="33" t="s">
        <v>69</v>
      </c>
      <c r="C16" s="34">
        <v>20</v>
      </c>
      <c r="D16" s="35">
        <v>10</v>
      </c>
      <c r="E16" s="35"/>
      <c r="F16" s="35"/>
      <c r="G16" s="35">
        <v>62</v>
      </c>
      <c r="H16" s="35"/>
      <c r="I16" s="35"/>
      <c r="J16" s="97">
        <v>66</v>
      </c>
      <c r="K16" s="95">
        <f>SUM(C16:J16)</f>
        <v>158</v>
      </c>
      <c r="L16" s="92">
        <f t="shared" si="2"/>
        <v>92</v>
      </c>
      <c r="M16" s="93">
        <v>6</v>
      </c>
      <c r="N16" s="94" t="s">
        <v>40</v>
      </c>
      <c r="O16" s="34"/>
      <c r="P16" s="35"/>
      <c r="Q16" s="35"/>
      <c r="R16" s="35"/>
      <c r="S16" s="35"/>
      <c r="T16" s="35"/>
      <c r="U16" s="35"/>
      <c r="V16" s="97"/>
      <c r="W16" s="95"/>
      <c r="X16" s="92"/>
      <c r="Y16" s="96"/>
      <c r="Z16" s="93"/>
      <c r="AA16" s="25">
        <f t="shared" si="0"/>
        <v>158</v>
      </c>
      <c r="AB16" s="26">
        <f t="shared" si="1"/>
        <v>6</v>
      </c>
    </row>
    <row r="17" spans="1:28" ht="28.5" customHeight="1" thickBot="1" x14ac:dyDescent="0.3">
      <c r="A17" s="82">
        <v>5</v>
      </c>
      <c r="B17" s="98" t="s">
        <v>70</v>
      </c>
      <c r="C17" s="27"/>
      <c r="D17" s="28"/>
      <c r="E17" s="28"/>
      <c r="F17" s="28"/>
      <c r="G17" s="28"/>
      <c r="H17" s="28"/>
      <c r="I17" s="28"/>
      <c r="J17" s="90"/>
      <c r="K17" s="95"/>
      <c r="L17" s="92"/>
      <c r="M17" s="93"/>
      <c r="N17" s="94"/>
      <c r="O17" s="27">
        <v>20</v>
      </c>
      <c r="P17" s="28">
        <v>5</v>
      </c>
      <c r="Q17" s="28"/>
      <c r="R17" s="28"/>
      <c r="S17" s="28">
        <v>50</v>
      </c>
      <c r="T17" s="28"/>
      <c r="U17" s="28"/>
      <c r="V17" s="90">
        <v>55</v>
      </c>
      <c r="W17" s="95">
        <f>SUM(O17:V17)</f>
        <v>130</v>
      </c>
      <c r="X17" s="92">
        <f>W17-V17</f>
        <v>75</v>
      </c>
      <c r="Y17" s="96">
        <v>5</v>
      </c>
      <c r="Z17" s="93" t="s">
        <v>40</v>
      </c>
      <c r="AA17" s="25">
        <f t="shared" si="0"/>
        <v>130</v>
      </c>
      <c r="AB17" s="26">
        <f>SUM(M17+Y17)</f>
        <v>5</v>
      </c>
    </row>
    <row r="18" spans="1:28" ht="28.5" customHeight="1" thickBot="1" x14ac:dyDescent="0.3">
      <c r="A18" s="82">
        <v>6</v>
      </c>
      <c r="B18" s="33" t="s">
        <v>71</v>
      </c>
      <c r="C18" s="34"/>
      <c r="D18" s="35"/>
      <c r="E18" s="35"/>
      <c r="F18" s="35"/>
      <c r="G18" s="35"/>
      <c r="H18" s="35"/>
      <c r="I18" s="35"/>
      <c r="J18" s="97"/>
      <c r="K18" s="95"/>
      <c r="L18" s="92"/>
      <c r="M18" s="93"/>
      <c r="N18" s="94"/>
      <c r="O18" s="34">
        <v>20</v>
      </c>
      <c r="P18" s="35"/>
      <c r="Q18" s="35"/>
      <c r="R18" s="35"/>
      <c r="S18" s="35">
        <v>10</v>
      </c>
      <c r="T18" s="35"/>
      <c r="U18" s="35"/>
      <c r="V18" s="97">
        <v>22</v>
      </c>
      <c r="W18" s="95">
        <f>SUM(O18:V18)</f>
        <v>52</v>
      </c>
      <c r="X18" s="92">
        <f t="shared" ref="X18" si="4">W18-V18</f>
        <v>30</v>
      </c>
      <c r="Y18" s="96">
        <v>2</v>
      </c>
      <c r="Z18" s="93" t="s">
        <v>37</v>
      </c>
      <c r="AA18" s="25">
        <f t="shared" si="0"/>
        <v>52</v>
      </c>
      <c r="AB18" s="26">
        <f t="shared" ref="AB18" si="5">SUM(M18+Y18)</f>
        <v>2</v>
      </c>
    </row>
    <row r="19" spans="1:28" ht="28.5" customHeight="1" thickBot="1" x14ac:dyDescent="0.3">
      <c r="A19" s="82">
        <v>7</v>
      </c>
      <c r="B19" s="33" t="s">
        <v>72</v>
      </c>
      <c r="C19" s="34">
        <v>15</v>
      </c>
      <c r="D19" s="35"/>
      <c r="E19" s="35"/>
      <c r="F19" s="35"/>
      <c r="G19" s="35"/>
      <c r="H19" s="35"/>
      <c r="I19" s="35"/>
      <c r="J19" s="97">
        <v>11</v>
      </c>
      <c r="K19" s="95">
        <f>SUM(C19:J19)</f>
        <v>26</v>
      </c>
      <c r="L19" s="92">
        <f>K19-J19</f>
        <v>15</v>
      </c>
      <c r="M19" s="93">
        <v>1</v>
      </c>
      <c r="N19" s="94" t="s">
        <v>37</v>
      </c>
      <c r="O19" s="34">
        <v>10</v>
      </c>
      <c r="P19" s="35"/>
      <c r="Q19" s="35"/>
      <c r="R19" s="35"/>
      <c r="S19" s="35">
        <v>65</v>
      </c>
      <c r="T19" s="35"/>
      <c r="U19" s="35"/>
      <c r="V19" s="97">
        <v>55</v>
      </c>
      <c r="W19" s="95">
        <f>SUM(O19:V19)</f>
        <v>130</v>
      </c>
      <c r="X19" s="92">
        <f t="shared" si="3"/>
        <v>75</v>
      </c>
      <c r="Y19" s="96">
        <v>5</v>
      </c>
      <c r="Z19" s="93" t="s">
        <v>40</v>
      </c>
      <c r="AA19" s="38">
        <f>SUM(O19:V19)+SUM(C19:J19)</f>
        <v>156</v>
      </c>
      <c r="AB19" s="26">
        <f t="shared" si="1"/>
        <v>6</v>
      </c>
    </row>
    <row r="20" spans="1:28" ht="28.5" customHeight="1" thickBot="1" x14ac:dyDescent="0.3">
      <c r="A20" s="82">
        <v>8</v>
      </c>
      <c r="B20" s="98" t="s">
        <v>73</v>
      </c>
      <c r="C20" s="34">
        <v>10</v>
      </c>
      <c r="D20" s="35"/>
      <c r="E20" s="35">
        <v>50</v>
      </c>
      <c r="F20" s="35"/>
      <c r="G20" s="35"/>
      <c r="H20" s="35"/>
      <c r="I20" s="35"/>
      <c r="J20" s="97">
        <v>44</v>
      </c>
      <c r="K20" s="95">
        <f t="shared" ref="K20" si="6">SUM(C20:J20)</f>
        <v>104</v>
      </c>
      <c r="L20" s="92">
        <f t="shared" ref="L20" si="7">K20-J20</f>
        <v>60</v>
      </c>
      <c r="M20" s="93">
        <v>4</v>
      </c>
      <c r="N20" s="94" t="s">
        <v>40</v>
      </c>
      <c r="O20" s="50"/>
      <c r="P20" s="51"/>
      <c r="Q20" s="35"/>
      <c r="R20" s="35"/>
      <c r="S20" s="35"/>
      <c r="T20" s="35"/>
      <c r="U20" s="35"/>
      <c r="V20" s="97"/>
      <c r="W20" s="95"/>
      <c r="X20" s="92"/>
      <c r="Y20" s="96"/>
      <c r="Z20" s="93"/>
      <c r="AA20" s="38">
        <v>104</v>
      </c>
      <c r="AB20" s="26">
        <f t="shared" si="1"/>
        <v>4</v>
      </c>
    </row>
    <row r="21" spans="1:28" ht="28.5" customHeight="1" thickBot="1" x14ac:dyDescent="0.3">
      <c r="A21" s="82">
        <v>9</v>
      </c>
      <c r="B21" s="33" t="s">
        <v>52</v>
      </c>
      <c r="C21" s="34"/>
      <c r="D21" s="35"/>
      <c r="E21" s="35">
        <v>26</v>
      </c>
      <c r="F21" s="35"/>
      <c r="G21" s="35"/>
      <c r="H21" s="35"/>
      <c r="I21" s="35">
        <v>10</v>
      </c>
      <c r="J21" s="97">
        <v>40</v>
      </c>
      <c r="K21" s="95">
        <f>SUM(C21:J21)</f>
        <v>76</v>
      </c>
      <c r="L21" s="92">
        <f t="shared" si="2"/>
        <v>36</v>
      </c>
      <c r="M21" s="93">
        <v>3</v>
      </c>
      <c r="N21" s="99" t="s">
        <v>37</v>
      </c>
      <c r="O21" s="34"/>
      <c r="P21" s="35"/>
      <c r="Q21" s="35">
        <v>26</v>
      </c>
      <c r="R21" s="35"/>
      <c r="S21" s="35"/>
      <c r="T21" s="35"/>
      <c r="U21" s="35">
        <v>10</v>
      </c>
      <c r="V21" s="97">
        <v>40</v>
      </c>
      <c r="W21" s="95">
        <f t="shared" ref="W21:W23" si="8">SUM(O21:V21)</f>
        <v>76</v>
      </c>
      <c r="X21" s="92">
        <f t="shared" si="3"/>
        <v>36</v>
      </c>
      <c r="Y21" s="96">
        <v>3</v>
      </c>
      <c r="Z21" s="93" t="s">
        <v>40</v>
      </c>
      <c r="AA21" s="38">
        <f>SUM(C21:J21)+SUM(O21:V21)</f>
        <v>152</v>
      </c>
      <c r="AB21" s="26">
        <f>SUM(M21+Y21)</f>
        <v>6</v>
      </c>
    </row>
    <row r="22" spans="1:28" ht="28.5" customHeight="1" thickBot="1" x14ac:dyDescent="0.3">
      <c r="A22" s="82">
        <v>10</v>
      </c>
      <c r="B22" s="98" t="s">
        <v>74</v>
      </c>
      <c r="C22" s="100"/>
      <c r="D22" s="101">
        <v>15</v>
      </c>
      <c r="E22" s="101"/>
      <c r="F22" s="101"/>
      <c r="G22" s="101"/>
      <c r="H22" s="101"/>
      <c r="I22" s="101"/>
      <c r="J22" s="102">
        <v>11</v>
      </c>
      <c r="K22" s="103">
        <f>SUM(C22:J22)</f>
        <v>26</v>
      </c>
      <c r="L22" s="104">
        <f>K22-J22</f>
        <v>15</v>
      </c>
      <c r="M22" s="105">
        <v>1</v>
      </c>
      <c r="N22" s="94" t="s">
        <v>37</v>
      </c>
      <c r="O22" s="100"/>
      <c r="P22" s="101">
        <v>15</v>
      </c>
      <c r="Q22" s="101"/>
      <c r="R22" s="101"/>
      <c r="S22" s="101"/>
      <c r="T22" s="101"/>
      <c r="U22" s="101"/>
      <c r="V22" s="102">
        <v>11</v>
      </c>
      <c r="W22" s="106">
        <f t="shared" ref="W22" si="9">SUM(O22:V22)</f>
        <v>26</v>
      </c>
      <c r="X22" s="107">
        <f t="shared" si="3"/>
        <v>15</v>
      </c>
      <c r="Y22" s="108">
        <v>1</v>
      </c>
      <c r="Z22" s="105" t="s">
        <v>37</v>
      </c>
      <c r="AA22" s="25">
        <f t="shared" ref="AA22" si="10">SUM(C22:J22)+SUM(O22:V22)</f>
        <v>52</v>
      </c>
      <c r="AB22" s="26">
        <f t="shared" ref="AB22" si="11">SUM(M22+Y22)</f>
        <v>2</v>
      </c>
    </row>
    <row r="23" spans="1:28" ht="28.5" customHeight="1" thickBot="1" x14ac:dyDescent="0.3">
      <c r="A23" s="82"/>
      <c r="B23" s="15" t="s">
        <v>59</v>
      </c>
      <c r="C23" s="39">
        <f t="shared" ref="C23:J23" si="12">SUM(C13:C22)</f>
        <v>100</v>
      </c>
      <c r="D23" s="21">
        <f t="shared" si="12"/>
        <v>25</v>
      </c>
      <c r="E23" s="21">
        <f t="shared" si="12"/>
        <v>76</v>
      </c>
      <c r="F23" s="21">
        <f t="shared" si="12"/>
        <v>0</v>
      </c>
      <c r="G23" s="21">
        <f t="shared" si="12"/>
        <v>197</v>
      </c>
      <c r="H23" s="21">
        <f t="shared" si="12"/>
        <v>0</v>
      </c>
      <c r="I23" s="21">
        <f t="shared" si="12"/>
        <v>10</v>
      </c>
      <c r="J23" s="52">
        <f t="shared" si="12"/>
        <v>293</v>
      </c>
      <c r="K23" s="25">
        <f>SUM(K13:K22)</f>
        <v>701</v>
      </c>
      <c r="L23" s="53">
        <f>SUM(L13:L22)</f>
        <v>408</v>
      </c>
      <c r="M23" s="21">
        <f>SUM(M13:M22)</f>
        <v>27</v>
      </c>
      <c r="N23" s="109"/>
      <c r="O23" s="54">
        <f t="shared" ref="O23:V23" si="13">SUM(O13:O22)</f>
        <v>95</v>
      </c>
      <c r="P23" s="21">
        <f t="shared" si="13"/>
        <v>40</v>
      </c>
      <c r="Q23" s="21">
        <f t="shared" si="13"/>
        <v>26</v>
      </c>
      <c r="R23" s="21">
        <f t="shared" si="13"/>
        <v>0</v>
      </c>
      <c r="S23" s="21">
        <f t="shared" si="13"/>
        <v>175</v>
      </c>
      <c r="T23" s="21">
        <f t="shared" si="13"/>
        <v>0</v>
      </c>
      <c r="U23" s="21">
        <f t="shared" si="13"/>
        <v>10</v>
      </c>
      <c r="V23" s="52">
        <f t="shared" si="13"/>
        <v>253</v>
      </c>
      <c r="W23" s="25">
        <f t="shared" si="8"/>
        <v>599</v>
      </c>
      <c r="X23" s="56">
        <f>SUM(X13:X22)</f>
        <v>346</v>
      </c>
      <c r="Y23" s="21">
        <f>SUM(Y13:Y22)</f>
        <v>23</v>
      </c>
      <c r="Z23" s="21"/>
      <c r="AA23" s="25">
        <f>SUM(AA13:AA22)</f>
        <v>1300</v>
      </c>
      <c r="AB23" s="26">
        <f>SUM(AB13:AB22)</f>
        <v>50</v>
      </c>
    </row>
    <row r="24" spans="1:28" ht="28.5" customHeight="1" thickBot="1" x14ac:dyDescent="0.3">
      <c r="A24" s="82"/>
      <c r="B24" s="110" t="s">
        <v>16</v>
      </c>
      <c r="C24" s="239">
        <f>SUM(C23:J23)</f>
        <v>701</v>
      </c>
      <c r="D24" s="239"/>
      <c r="E24" s="239"/>
      <c r="F24" s="239"/>
      <c r="G24" s="239"/>
      <c r="H24" s="239"/>
      <c r="I24" s="239"/>
      <c r="J24" s="240"/>
      <c r="K24" s="111"/>
      <c r="L24" s="111"/>
      <c r="M24" s="112"/>
      <c r="N24" s="113"/>
      <c r="O24" s="241">
        <f>SUM(O23:V23)</f>
        <v>599</v>
      </c>
      <c r="P24" s="239"/>
      <c r="Q24" s="239"/>
      <c r="R24" s="239"/>
      <c r="S24" s="239"/>
      <c r="T24" s="239"/>
      <c r="U24" s="239"/>
      <c r="V24" s="242"/>
      <c r="W24" s="111"/>
      <c r="X24" s="111"/>
      <c r="Y24" s="111"/>
      <c r="Z24" s="112"/>
      <c r="AA24" s="58">
        <f>SUM(C24:Z24)</f>
        <v>1300</v>
      </c>
      <c r="AB24" s="114"/>
    </row>
    <row r="25" spans="1:28" ht="28.5" customHeight="1" thickBot="1" x14ac:dyDescent="0.3">
      <c r="A25" s="82"/>
      <c r="B25" s="110" t="s">
        <v>60</v>
      </c>
      <c r="C25" s="243">
        <f>C24-J23</f>
        <v>408</v>
      </c>
      <c r="D25" s="243"/>
      <c r="E25" s="243"/>
      <c r="F25" s="243"/>
      <c r="G25" s="243"/>
      <c r="H25" s="243"/>
      <c r="I25" s="243"/>
      <c r="J25" s="244"/>
      <c r="K25" s="21"/>
      <c r="L25" s="21"/>
      <c r="M25" s="21"/>
      <c r="N25" s="21"/>
      <c r="O25" s="245">
        <f>O24-V23</f>
        <v>346</v>
      </c>
      <c r="P25" s="243"/>
      <c r="Q25" s="243"/>
      <c r="R25" s="243"/>
      <c r="S25" s="243"/>
      <c r="T25" s="243"/>
      <c r="U25" s="243"/>
      <c r="V25" s="244"/>
      <c r="W25" s="21"/>
      <c r="X25" s="21"/>
      <c r="Y25" s="21"/>
      <c r="Z25" s="21"/>
      <c r="AA25" s="54">
        <f>SUM(C25:V25)</f>
        <v>754</v>
      </c>
      <c r="AB25" s="114"/>
    </row>
    <row r="26" spans="1:28" x14ac:dyDescent="0.25">
      <c r="A26" s="214" t="s">
        <v>61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  <row r="27" spans="1:28" x14ac:dyDescent="0.25">
      <c r="A27" s="60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  <c r="AA27" s="60"/>
      <c r="AB27" s="59"/>
    </row>
    <row r="28" spans="1:28" x14ac:dyDescent="0.25">
      <c r="A28" s="6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60"/>
      <c r="AB28" s="59"/>
    </row>
    <row r="29" spans="1:28" x14ac:dyDescent="0.25">
      <c r="A29" s="60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8" x14ac:dyDescent="0.25">
      <c r="A30" s="6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x14ac:dyDescent="0.25">
      <c r="A31" s="60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x14ac:dyDescent="0.25">
      <c r="A32" s="60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x14ac:dyDescent="0.25">
      <c r="A33" s="60"/>
      <c r="S33" s="59"/>
      <c r="T33" s="59"/>
      <c r="U33" s="59"/>
      <c r="V33" s="59"/>
      <c r="W33" s="59"/>
      <c r="X33" s="59"/>
      <c r="Y33" s="59"/>
      <c r="Z33" s="59"/>
      <c r="AA33" s="59"/>
      <c r="AB33" s="59"/>
    </row>
  </sheetData>
  <mergeCells count="20">
    <mergeCell ref="A10:A12"/>
    <mergeCell ref="B10:B12"/>
    <mergeCell ref="C10:Z10"/>
    <mergeCell ref="AA10:AA12"/>
    <mergeCell ref="A26:AB26"/>
    <mergeCell ref="C1:AB1"/>
    <mergeCell ref="C8:AB8"/>
    <mergeCell ref="C7:AB7"/>
    <mergeCell ref="C6:AB6"/>
    <mergeCell ref="C5:AB5"/>
    <mergeCell ref="C4:AB4"/>
    <mergeCell ref="C3:AB3"/>
    <mergeCell ref="C2:AB2"/>
    <mergeCell ref="AB10:AB12"/>
    <mergeCell ref="C11:N11"/>
    <mergeCell ref="O11:Z11"/>
    <mergeCell ref="C24:J24"/>
    <mergeCell ref="O24:V24"/>
    <mergeCell ref="C25:J25"/>
    <mergeCell ref="O25:V25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4"/>
  <sheetViews>
    <sheetView view="pageBreakPreview" zoomScale="60" zoomScaleNormal="100" workbookViewId="0">
      <selection activeCell="B1" sqref="B1"/>
    </sheetView>
  </sheetViews>
  <sheetFormatPr defaultColWidth="6.28515625" defaultRowHeight="15" x14ac:dyDescent="0.25"/>
  <cols>
    <col min="1" max="1" width="4.7109375" style="116" customWidth="1"/>
    <col min="2" max="2" width="45.7109375" customWidth="1"/>
    <col min="3" max="10" width="5.28515625" customWidth="1"/>
    <col min="11" max="14" width="5.7109375" customWidth="1"/>
    <col min="15" max="25" width="5.28515625" customWidth="1"/>
    <col min="26" max="26" width="5.7109375" customWidth="1"/>
    <col min="27" max="27" width="10.140625" customWidth="1"/>
    <col min="28" max="28" width="5.7109375" customWidth="1"/>
    <col min="29" max="29" width="53.5703125" bestFit="1" customWidth="1"/>
  </cols>
  <sheetData>
    <row r="1" spans="1:29" s="118" customFormat="1" ht="16.5" customHeight="1" x14ac:dyDescent="0.25">
      <c r="A1" s="117"/>
      <c r="B1" s="70" t="s">
        <v>0</v>
      </c>
      <c r="C1" s="213" t="s">
        <v>1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9" s="118" customFormat="1" ht="16.5" customHeight="1" x14ac:dyDescent="0.25">
      <c r="A2" s="117"/>
      <c r="B2" s="70" t="s">
        <v>2</v>
      </c>
      <c r="C2" s="213" t="s">
        <v>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29" s="118" customFormat="1" ht="16.5" x14ac:dyDescent="0.25">
      <c r="A3" s="117"/>
      <c r="B3" s="70" t="s">
        <v>4</v>
      </c>
      <c r="C3" s="215" t="s">
        <v>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29" s="118" customFormat="1" ht="16.5" customHeight="1" x14ac:dyDescent="0.25">
      <c r="A4" s="117"/>
      <c r="B4" s="70" t="s">
        <v>6</v>
      </c>
      <c r="C4" s="213" t="s">
        <v>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</row>
    <row r="5" spans="1:29" s="118" customFormat="1" ht="16.5" customHeight="1" x14ac:dyDescent="0.25">
      <c r="A5" s="117"/>
      <c r="B5" s="70" t="s">
        <v>8</v>
      </c>
      <c r="C5" s="213" t="s">
        <v>9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</row>
    <row r="6" spans="1:29" s="118" customFormat="1" ht="16.5" customHeight="1" x14ac:dyDescent="0.25">
      <c r="A6" s="117"/>
      <c r="B6" s="70" t="s">
        <v>10</v>
      </c>
      <c r="C6" s="213" t="s">
        <v>11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</row>
    <row r="7" spans="1:29" s="118" customFormat="1" ht="16.5" x14ac:dyDescent="0.25">
      <c r="A7" s="117"/>
      <c r="B7" s="70" t="s">
        <v>12</v>
      </c>
      <c r="C7" s="213">
        <v>3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</row>
    <row r="8" spans="1:29" s="118" customFormat="1" ht="16.5" customHeight="1" x14ac:dyDescent="0.25">
      <c r="A8" s="117"/>
      <c r="B8" s="70" t="s">
        <v>75</v>
      </c>
      <c r="C8" s="213" t="s">
        <v>14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1:29" ht="19.5" thickBot="1" x14ac:dyDescent="0.3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</row>
    <row r="10" spans="1:29" ht="15.75" thickBot="1" x14ac:dyDescent="0.3">
      <c r="A10" s="246" t="s">
        <v>62</v>
      </c>
      <c r="B10" s="246" t="s">
        <v>15</v>
      </c>
      <c r="C10" s="247" t="s">
        <v>16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9" t="s">
        <v>17</v>
      </c>
      <c r="AB10" s="251" t="s">
        <v>18</v>
      </c>
    </row>
    <row r="11" spans="1:29" ht="15.75" thickBot="1" x14ac:dyDescent="0.3">
      <c r="A11" s="246"/>
      <c r="B11" s="246"/>
      <c r="C11" s="236" t="s">
        <v>76</v>
      </c>
      <c r="D11" s="238"/>
      <c r="E11" s="238"/>
      <c r="F11" s="238"/>
      <c r="G11" s="238"/>
      <c r="H11" s="238"/>
      <c r="I11" s="238"/>
      <c r="J11" s="238"/>
      <c r="K11" s="238"/>
      <c r="L11" s="234"/>
      <c r="M11" s="234"/>
      <c r="N11" s="119"/>
      <c r="O11" s="254" t="s">
        <v>77</v>
      </c>
      <c r="P11" s="238"/>
      <c r="Q11" s="238"/>
      <c r="R11" s="238"/>
      <c r="S11" s="238"/>
      <c r="T11" s="238"/>
      <c r="U11" s="238"/>
      <c r="V11" s="237"/>
      <c r="W11" s="238"/>
      <c r="X11" s="238"/>
      <c r="Y11" s="238"/>
      <c r="Z11" s="238"/>
      <c r="AA11" s="250"/>
      <c r="AB11" s="252"/>
    </row>
    <row r="12" spans="1:29" ht="120.75" thickBot="1" x14ac:dyDescent="0.3">
      <c r="A12" s="246"/>
      <c r="B12" s="246"/>
      <c r="C12" s="74" t="s">
        <v>21</v>
      </c>
      <c r="D12" s="75" t="s">
        <v>22</v>
      </c>
      <c r="E12" s="75" t="s">
        <v>23</v>
      </c>
      <c r="F12" s="75" t="s">
        <v>24</v>
      </c>
      <c r="G12" s="75" t="s">
        <v>25</v>
      </c>
      <c r="H12" s="75" t="s">
        <v>26</v>
      </c>
      <c r="I12" s="75" t="s">
        <v>27</v>
      </c>
      <c r="J12" s="76" t="s">
        <v>28</v>
      </c>
      <c r="K12" s="77" t="s">
        <v>29</v>
      </c>
      <c r="L12" s="78" t="s">
        <v>30</v>
      </c>
      <c r="M12" s="120" t="s">
        <v>31</v>
      </c>
      <c r="N12" s="121" t="s">
        <v>78</v>
      </c>
      <c r="O12" s="74" t="s">
        <v>21</v>
      </c>
      <c r="P12" s="74" t="s">
        <v>22</v>
      </c>
      <c r="Q12" s="75" t="s">
        <v>23</v>
      </c>
      <c r="R12" s="75" t="s">
        <v>24</v>
      </c>
      <c r="S12" s="75" t="s">
        <v>25</v>
      </c>
      <c r="T12" s="75" t="s">
        <v>26</v>
      </c>
      <c r="U12" s="75" t="s">
        <v>27</v>
      </c>
      <c r="V12" s="76" t="s">
        <v>33</v>
      </c>
      <c r="W12" s="77" t="s">
        <v>34</v>
      </c>
      <c r="X12" s="78" t="s">
        <v>30</v>
      </c>
      <c r="Y12" s="79" t="s">
        <v>31</v>
      </c>
      <c r="Z12" s="121" t="s">
        <v>35</v>
      </c>
      <c r="AA12" s="250"/>
      <c r="AB12" s="253"/>
    </row>
    <row r="13" spans="1:29" ht="28.5" customHeight="1" thickBot="1" x14ac:dyDescent="0.3">
      <c r="A13" s="82">
        <v>1</v>
      </c>
      <c r="B13" s="33" t="s">
        <v>79</v>
      </c>
      <c r="C13" s="122">
        <v>10</v>
      </c>
      <c r="D13" s="123">
        <v>5</v>
      </c>
      <c r="E13" s="123"/>
      <c r="F13" s="123"/>
      <c r="G13" s="124">
        <v>20</v>
      </c>
      <c r="H13" s="123"/>
      <c r="I13" s="125"/>
      <c r="J13" s="30">
        <v>22</v>
      </c>
      <c r="K13" s="31">
        <f t="shared" ref="K13:K18" si="0">SUM(C13:J13)</f>
        <v>57</v>
      </c>
      <c r="L13" s="20">
        <f t="shared" ref="L13:L18" si="1">K13-J13</f>
        <v>35</v>
      </c>
      <c r="M13" s="21">
        <v>2</v>
      </c>
      <c r="N13" s="39" t="s">
        <v>37</v>
      </c>
      <c r="O13" s="122"/>
      <c r="P13" s="123"/>
      <c r="Q13" s="123"/>
      <c r="R13" s="123"/>
      <c r="S13" s="124"/>
      <c r="T13" s="123"/>
      <c r="U13" s="125"/>
      <c r="V13" s="30"/>
      <c r="W13" s="31"/>
      <c r="X13" s="20"/>
      <c r="Y13" s="21"/>
      <c r="Z13" s="21"/>
      <c r="AA13" s="25">
        <f t="shared" ref="AA13:AA22" si="2">SUM(C13:J13)+SUM(O13:V13)</f>
        <v>57</v>
      </c>
      <c r="AB13" s="26">
        <f>SUM(M13+Y13)</f>
        <v>2</v>
      </c>
      <c r="AC13" s="126"/>
    </row>
    <row r="14" spans="1:29" ht="28.5" customHeight="1" thickBot="1" x14ac:dyDescent="0.3">
      <c r="A14" s="82">
        <v>2</v>
      </c>
      <c r="B14" s="33" t="s">
        <v>80</v>
      </c>
      <c r="C14" s="34">
        <v>25</v>
      </c>
      <c r="D14" s="35">
        <v>15</v>
      </c>
      <c r="E14" s="35"/>
      <c r="F14" s="35"/>
      <c r="G14" s="35">
        <v>84</v>
      </c>
      <c r="H14" s="35"/>
      <c r="I14" s="36"/>
      <c r="J14" s="18">
        <v>101</v>
      </c>
      <c r="K14" s="19">
        <f t="shared" si="0"/>
        <v>225</v>
      </c>
      <c r="L14" s="20">
        <f t="shared" si="1"/>
        <v>124</v>
      </c>
      <c r="M14" s="127">
        <v>9</v>
      </c>
      <c r="N14" s="39" t="s">
        <v>37</v>
      </c>
      <c r="O14" s="34">
        <v>20</v>
      </c>
      <c r="P14" s="35">
        <v>30</v>
      </c>
      <c r="Q14" s="35"/>
      <c r="R14" s="35">
        <v>12</v>
      </c>
      <c r="S14" s="35">
        <v>69</v>
      </c>
      <c r="T14" s="35"/>
      <c r="U14" s="36"/>
      <c r="V14" s="18">
        <v>100</v>
      </c>
      <c r="W14" s="19">
        <f>SUM(O14:V14)</f>
        <v>231</v>
      </c>
      <c r="X14" s="20">
        <f>W14-V14</f>
        <v>131</v>
      </c>
      <c r="Y14" s="21">
        <v>9</v>
      </c>
      <c r="Z14" s="21" t="s">
        <v>40</v>
      </c>
      <c r="AA14" s="25">
        <f t="shared" si="2"/>
        <v>456</v>
      </c>
      <c r="AB14" s="26">
        <f>SUM(M14+Y14)</f>
        <v>18</v>
      </c>
      <c r="AC14" s="128"/>
    </row>
    <row r="15" spans="1:29" ht="28.5" customHeight="1" thickBot="1" x14ac:dyDescent="0.3">
      <c r="A15" s="82">
        <v>3</v>
      </c>
      <c r="B15" s="33" t="s">
        <v>81</v>
      </c>
      <c r="C15" s="34">
        <v>10</v>
      </c>
      <c r="D15" s="35">
        <v>20</v>
      </c>
      <c r="E15" s="35"/>
      <c r="F15" s="35"/>
      <c r="G15" s="35"/>
      <c r="H15" s="35"/>
      <c r="I15" s="36"/>
      <c r="J15" s="18">
        <v>22</v>
      </c>
      <c r="K15" s="19">
        <f t="shared" ref="K15" si="3">SUM(C15:J15)</f>
        <v>52</v>
      </c>
      <c r="L15" s="20">
        <f>K15-J15</f>
        <v>30</v>
      </c>
      <c r="M15" s="21">
        <v>2</v>
      </c>
      <c r="N15" s="129" t="s">
        <v>37</v>
      </c>
      <c r="O15" s="27"/>
      <c r="P15" s="28"/>
      <c r="Q15" s="28"/>
      <c r="R15" s="28"/>
      <c r="S15" s="28"/>
      <c r="T15" s="28"/>
      <c r="U15" s="29"/>
      <c r="V15" s="30"/>
      <c r="W15" s="31"/>
      <c r="X15" s="20"/>
      <c r="Y15" s="21"/>
      <c r="Z15" s="21"/>
      <c r="AA15" s="25">
        <f t="shared" si="2"/>
        <v>52</v>
      </c>
      <c r="AB15" s="26">
        <f t="shared" ref="AB15" si="4">SUM(M15+Y15)</f>
        <v>2</v>
      </c>
      <c r="AC15" s="126"/>
    </row>
    <row r="16" spans="1:29" ht="28.5" customHeight="1" thickBot="1" x14ac:dyDescent="0.3">
      <c r="A16" s="82">
        <v>4</v>
      </c>
      <c r="B16" s="33" t="s">
        <v>82</v>
      </c>
      <c r="C16" s="34">
        <v>35</v>
      </c>
      <c r="D16" s="35"/>
      <c r="E16" s="35"/>
      <c r="F16" s="35"/>
      <c r="G16" s="35">
        <v>55</v>
      </c>
      <c r="H16" s="35"/>
      <c r="I16" s="36"/>
      <c r="J16" s="18">
        <v>66</v>
      </c>
      <c r="K16" s="19">
        <f t="shared" si="0"/>
        <v>156</v>
      </c>
      <c r="L16" s="20">
        <f t="shared" si="1"/>
        <v>90</v>
      </c>
      <c r="M16" s="21">
        <v>6</v>
      </c>
      <c r="N16" s="39" t="s">
        <v>37</v>
      </c>
      <c r="O16" s="34">
        <v>20</v>
      </c>
      <c r="P16" s="35">
        <v>10</v>
      </c>
      <c r="Q16" s="35"/>
      <c r="R16" s="35"/>
      <c r="S16" s="35">
        <v>35</v>
      </c>
      <c r="T16" s="35"/>
      <c r="U16" s="36"/>
      <c r="V16" s="18">
        <v>44</v>
      </c>
      <c r="W16" s="19">
        <f>SUM(O16:V16)</f>
        <v>109</v>
      </c>
      <c r="X16" s="20">
        <f>W16-V16</f>
        <v>65</v>
      </c>
      <c r="Y16" s="21">
        <v>4</v>
      </c>
      <c r="Z16" s="21" t="s">
        <v>40</v>
      </c>
      <c r="AA16" s="25">
        <f t="shared" si="2"/>
        <v>265</v>
      </c>
      <c r="AB16" s="26">
        <f>SUM(M16+Y16)</f>
        <v>10</v>
      </c>
      <c r="AC16" s="128"/>
    </row>
    <row r="17" spans="1:29" ht="28.5" customHeight="1" thickBot="1" x14ac:dyDescent="0.3">
      <c r="A17" s="82">
        <v>5</v>
      </c>
      <c r="B17" s="33" t="s">
        <v>83</v>
      </c>
      <c r="C17" s="34">
        <v>10</v>
      </c>
      <c r="D17" s="35">
        <v>10</v>
      </c>
      <c r="E17" s="35">
        <v>10</v>
      </c>
      <c r="F17" s="35"/>
      <c r="G17" s="35"/>
      <c r="H17" s="35"/>
      <c r="I17" s="36"/>
      <c r="J17" s="18">
        <v>22</v>
      </c>
      <c r="K17" s="19">
        <f t="shared" si="0"/>
        <v>52</v>
      </c>
      <c r="L17" s="20">
        <f t="shared" si="1"/>
        <v>30</v>
      </c>
      <c r="M17" s="21">
        <v>2</v>
      </c>
      <c r="N17" s="39" t="s">
        <v>37</v>
      </c>
      <c r="O17" s="34"/>
      <c r="P17" s="35"/>
      <c r="Q17" s="35"/>
      <c r="R17" s="35"/>
      <c r="S17" s="35"/>
      <c r="T17" s="35"/>
      <c r="U17" s="36"/>
      <c r="V17" s="18"/>
      <c r="W17" s="19"/>
      <c r="X17" s="130"/>
      <c r="Y17" s="21"/>
      <c r="Z17" s="21"/>
      <c r="AA17" s="25">
        <f t="shared" si="2"/>
        <v>52</v>
      </c>
      <c r="AB17" s="26">
        <v>2</v>
      </c>
      <c r="AC17" s="126"/>
    </row>
    <row r="18" spans="1:29" ht="28.5" customHeight="1" thickBot="1" x14ac:dyDescent="0.3">
      <c r="A18" s="82">
        <v>6</v>
      </c>
      <c r="B18" s="33" t="s">
        <v>84</v>
      </c>
      <c r="C18" s="34">
        <v>20</v>
      </c>
      <c r="D18" s="35"/>
      <c r="E18" s="35"/>
      <c r="F18" s="35"/>
      <c r="G18" s="35">
        <v>30</v>
      </c>
      <c r="H18" s="35"/>
      <c r="I18" s="36"/>
      <c r="J18" s="18">
        <v>33</v>
      </c>
      <c r="K18" s="19">
        <f t="shared" si="0"/>
        <v>83</v>
      </c>
      <c r="L18" s="20">
        <f t="shared" si="1"/>
        <v>50</v>
      </c>
      <c r="M18" s="21">
        <v>3</v>
      </c>
      <c r="N18" s="39" t="s">
        <v>37</v>
      </c>
      <c r="O18" s="34"/>
      <c r="P18" s="35"/>
      <c r="Q18" s="35"/>
      <c r="R18" s="35">
        <v>30</v>
      </c>
      <c r="S18" s="35">
        <v>45</v>
      </c>
      <c r="T18" s="35"/>
      <c r="U18" s="36"/>
      <c r="V18" s="18">
        <v>55</v>
      </c>
      <c r="W18" s="19">
        <f>SUM(O18:V18)</f>
        <v>130</v>
      </c>
      <c r="X18" s="20">
        <f>W18-V18</f>
        <v>75</v>
      </c>
      <c r="Y18" s="21">
        <v>5</v>
      </c>
      <c r="Z18" s="21" t="s">
        <v>40</v>
      </c>
      <c r="AA18" s="38">
        <f t="shared" si="2"/>
        <v>213</v>
      </c>
      <c r="AB18" s="26">
        <f>(M18+Y18)</f>
        <v>8</v>
      </c>
      <c r="AC18" s="128"/>
    </row>
    <row r="19" spans="1:29" s="131" customFormat="1" ht="28.5" customHeight="1" thickBot="1" x14ac:dyDescent="0.25">
      <c r="A19" s="82">
        <v>7</v>
      </c>
      <c r="B19" s="33" t="s">
        <v>49</v>
      </c>
      <c r="C19" s="34"/>
      <c r="D19" s="35"/>
      <c r="E19" s="35"/>
      <c r="F19" s="35"/>
      <c r="G19" s="35"/>
      <c r="H19" s="35"/>
      <c r="I19" s="36"/>
      <c r="J19" s="18"/>
      <c r="K19" s="19"/>
      <c r="L19" s="20"/>
      <c r="M19" s="21"/>
      <c r="N19" s="39"/>
      <c r="O19" s="34">
        <v>6</v>
      </c>
      <c r="P19" s="35"/>
      <c r="Q19" s="35">
        <v>24</v>
      </c>
      <c r="R19" s="35"/>
      <c r="S19" s="35"/>
      <c r="T19" s="35"/>
      <c r="U19" s="36"/>
      <c r="V19" s="18">
        <v>22</v>
      </c>
      <c r="W19" s="19">
        <f>SUM(O19:V19)</f>
        <v>52</v>
      </c>
      <c r="X19" s="20">
        <f>W19-V19</f>
        <v>30</v>
      </c>
      <c r="Y19" s="21">
        <v>2</v>
      </c>
      <c r="Z19" s="21" t="s">
        <v>37</v>
      </c>
      <c r="AA19" s="25">
        <f t="shared" si="2"/>
        <v>52</v>
      </c>
      <c r="AB19" s="26">
        <f>SUM(M19+Y19)</f>
        <v>2</v>
      </c>
      <c r="AC19" s="126"/>
    </row>
    <row r="20" spans="1:29" s="143" customFormat="1" ht="28.5" customHeight="1" thickBot="1" x14ac:dyDescent="0.25">
      <c r="A20" s="132">
        <v>8</v>
      </c>
      <c r="B20" s="133" t="s">
        <v>85</v>
      </c>
      <c r="C20" s="134"/>
      <c r="D20" s="135"/>
      <c r="E20" s="135"/>
      <c r="F20" s="135"/>
      <c r="G20" s="135"/>
      <c r="H20" s="135"/>
      <c r="I20" s="136"/>
      <c r="J20" s="137"/>
      <c r="K20" s="138"/>
      <c r="L20" s="139"/>
      <c r="M20" s="127"/>
      <c r="N20" s="140"/>
      <c r="O20" s="134"/>
      <c r="P20" s="135">
        <v>25</v>
      </c>
      <c r="Q20" s="135"/>
      <c r="R20" s="135"/>
      <c r="S20" s="135"/>
      <c r="T20" s="135"/>
      <c r="U20" s="136"/>
      <c r="V20" s="137">
        <v>5</v>
      </c>
      <c r="W20" s="138">
        <f>SUM(O20:V20)</f>
        <v>30</v>
      </c>
      <c r="X20" s="139">
        <f>W20-V20</f>
        <v>25</v>
      </c>
      <c r="Y20" s="127">
        <v>1</v>
      </c>
      <c r="Z20" s="127" t="s">
        <v>37</v>
      </c>
      <c r="AA20" s="141">
        <f t="shared" si="2"/>
        <v>30</v>
      </c>
      <c r="AB20" s="142">
        <v>1</v>
      </c>
      <c r="AC20" s="126"/>
    </row>
    <row r="21" spans="1:29" ht="28.5" customHeight="1" thickBot="1" x14ac:dyDescent="0.3">
      <c r="A21" s="82">
        <v>9</v>
      </c>
      <c r="B21" s="33" t="s">
        <v>86</v>
      </c>
      <c r="C21" s="34"/>
      <c r="D21" s="35">
        <v>35</v>
      </c>
      <c r="E21" s="35"/>
      <c r="F21" s="35"/>
      <c r="G21" s="35"/>
      <c r="H21" s="144"/>
      <c r="I21" s="145"/>
      <c r="J21" s="30">
        <v>22</v>
      </c>
      <c r="K21" s="31">
        <f>SUM(C21:J21)</f>
        <v>57</v>
      </c>
      <c r="L21" s="130">
        <f>K21-J21</f>
        <v>35</v>
      </c>
      <c r="M21" s="26">
        <v>2</v>
      </c>
      <c r="N21" s="39" t="s">
        <v>37</v>
      </c>
      <c r="O21" s="34"/>
      <c r="P21" s="35"/>
      <c r="Q21" s="35"/>
      <c r="R21" s="35"/>
      <c r="S21" s="35"/>
      <c r="T21" s="35"/>
      <c r="U21" s="36"/>
      <c r="V21" s="18"/>
      <c r="W21" s="19"/>
      <c r="X21" s="20"/>
      <c r="Y21" s="21"/>
      <c r="Z21" s="21"/>
      <c r="AA21" s="25">
        <f t="shared" si="2"/>
        <v>57</v>
      </c>
      <c r="AB21" s="26">
        <f>SUM(M21+Y21)</f>
        <v>2</v>
      </c>
      <c r="AC21" s="128"/>
    </row>
    <row r="22" spans="1:29" ht="28.5" customHeight="1" thickBot="1" x14ac:dyDescent="0.3">
      <c r="A22" s="82">
        <v>10</v>
      </c>
      <c r="B22" s="133" t="s">
        <v>74</v>
      </c>
      <c r="C22" s="27"/>
      <c r="D22" s="28">
        <v>60</v>
      </c>
      <c r="E22" s="28"/>
      <c r="F22" s="28"/>
      <c r="G22" s="28"/>
      <c r="H22" s="28"/>
      <c r="I22" s="29"/>
      <c r="J22" s="30">
        <v>44</v>
      </c>
      <c r="K22" s="31">
        <f>SUM(C22:J22)</f>
        <v>104</v>
      </c>
      <c r="L22" s="130">
        <f>K22-J22</f>
        <v>60</v>
      </c>
      <c r="M22" s="21">
        <v>4</v>
      </c>
      <c r="N22" s="39" t="s">
        <v>37</v>
      </c>
      <c r="O22" s="27"/>
      <c r="P22" s="28">
        <v>75</v>
      </c>
      <c r="Q22" s="28"/>
      <c r="R22" s="28"/>
      <c r="S22" s="28"/>
      <c r="T22" s="28"/>
      <c r="U22" s="29"/>
      <c r="V22" s="30">
        <v>55</v>
      </c>
      <c r="W22" s="19">
        <f t="shared" ref="W22" si="5">SUM(O22:V22)</f>
        <v>130</v>
      </c>
      <c r="X22" s="20">
        <f t="shared" ref="X22" si="6">W22-V22</f>
        <v>75</v>
      </c>
      <c r="Y22" s="21">
        <v>5</v>
      </c>
      <c r="Z22" s="21" t="s">
        <v>37</v>
      </c>
      <c r="AA22" s="25">
        <f t="shared" si="2"/>
        <v>234</v>
      </c>
      <c r="AB22" s="26">
        <f t="shared" ref="AB22" si="7">SUM(M22+Y22)</f>
        <v>9</v>
      </c>
      <c r="AC22" s="128"/>
    </row>
    <row r="23" spans="1:29" ht="28.5" customHeight="1" thickBot="1" x14ac:dyDescent="0.3">
      <c r="A23" s="82">
        <v>11</v>
      </c>
      <c r="B23" s="33" t="s">
        <v>87</v>
      </c>
      <c r="C23" s="146"/>
      <c r="D23" s="147"/>
      <c r="E23" s="147"/>
      <c r="F23" s="147"/>
      <c r="G23" s="147"/>
      <c r="H23" s="147"/>
      <c r="I23" s="148"/>
      <c r="J23" s="18"/>
      <c r="K23" s="19"/>
      <c r="L23" s="20"/>
      <c r="M23" s="21"/>
      <c r="N23" s="39"/>
      <c r="O23" s="149"/>
      <c r="P23" s="108"/>
      <c r="Q23" s="108"/>
      <c r="R23" s="108"/>
      <c r="S23" s="108"/>
      <c r="T23" s="108">
        <v>160</v>
      </c>
      <c r="U23" s="150"/>
      <c r="V23" s="52"/>
      <c r="W23" s="38">
        <f>SUM(O23:V23)</f>
        <v>160</v>
      </c>
      <c r="X23" s="20">
        <v>160</v>
      </c>
      <c r="Y23" s="21">
        <v>6</v>
      </c>
      <c r="Z23" s="21"/>
      <c r="AA23" s="38">
        <v>160</v>
      </c>
      <c r="AB23" s="26">
        <f>(M23+Y23)</f>
        <v>6</v>
      </c>
      <c r="AC23" s="128"/>
    </row>
    <row r="24" spans="1:29" s="152" customFormat="1" ht="28.5" customHeight="1" thickBot="1" x14ac:dyDescent="0.3">
      <c r="A24" s="82"/>
      <c r="B24" s="33" t="s">
        <v>59</v>
      </c>
      <c r="C24" s="39">
        <f t="shared" ref="C24:M24" si="8">SUM(C13:C23)</f>
        <v>110</v>
      </c>
      <c r="D24" s="21">
        <f t="shared" si="8"/>
        <v>145</v>
      </c>
      <c r="E24" s="21">
        <f t="shared" si="8"/>
        <v>10</v>
      </c>
      <c r="F24" s="21">
        <f t="shared" si="8"/>
        <v>0</v>
      </c>
      <c r="G24" s="21">
        <f t="shared" si="8"/>
        <v>189</v>
      </c>
      <c r="H24" s="21">
        <f t="shared" si="8"/>
        <v>0</v>
      </c>
      <c r="I24" s="109">
        <f t="shared" si="8"/>
        <v>0</v>
      </c>
      <c r="J24" s="52">
        <f t="shared" si="8"/>
        <v>332</v>
      </c>
      <c r="K24" s="38">
        <f t="shared" si="8"/>
        <v>786</v>
      </c>
      <c r="L24" s="53">
        <f t="shared" si="8"/>
        <v>454</v>
      </c>
      <c r="M24" s="21">
        <f t="shared" si="8"/>
        <v>30</v>
      </c>
      <c r="N24" s="21"/>
      <c r="O24" s="54">
        <f t="shared" ref="O24:Y24" si="9">SUM(O13:O23)</f>
        <v>46</v>
      </c>
      <c r="P24" s="54">
        <f t="shared" si="9"/>
        <v>140</v>
      </c>
      <c r="Q24" s="54">
        <f t="shared" si="9"/>
        <v>24</v>
      </c>
      <c r="R24" s="54">
        <f t="shared" si="9"/>
        <v>42</v>
      </c>
      <c r="S24" s="54">
        <f t="shared" si="9"/>
        <v>149</v>
      </c>
      <c r="T24" s="54">
        <f t="shared" si="9"/>
        <v>160</v>
      </c>
      <c r="U24" s="151">
        <f t="shared" si="9"/>
        <v>0</v>
      </c>
      <c r="V24" s="55">
        <f t="shared" si="9"/>
        <v>281</v>
      </c>
      <c r="W24" s="25">
        <f t="shared" si="9"/>
        <v>842</v>
      </c>
      <c r="X24" s="53">
        <f t="shared" si="9"/>
        <v>561</v>
      </c>
      <c r="Y24" s="21">
        <f t="shared" si="9"/>
        <v>32</v>
      </c>
      <c r="Z24" s="21"/>
      <c r="AA24" s="25">
        <f>SUM(AA13:AA23)</f>
        <v>1628</v>
      </c>
      <c r="AB24" s="26">
        <f>Y24+M24</f>
        <v>62</v>
      </c>
    </row>
    <row r="25" spans="1:29" ht="28.5" customHeight="1" thickBot="1" x14ac:dyDescent="0.3">
      <c r="A25" s="82"/>
      <c r="B25" s="33" t="s">
        <v>16</v>
      </c>
      <c r="C25" s="239">
        <f>SUM(C24:J24)</f>
        <v>786</v>
      </c>
      <c r="D25" s="239"/>
      <c r="E25" s="239"/>
      <c r="F25" s="239"/>
      <c r="G25" s="239"/>
      <c r="H25" s="239"/>
      <c r="I25" s="239"/>
      <c r="J25" s="240"/>
      <c r="K25" s="111"/>
      <c r="L25" s="153"/>
      <c r="M25" s="57"/>
      <c r="N25" s="57"/>
      <c r="O25" s="255">
        <f>SUM(O24:V24)</f>
        <v>842</v>
      </c>
      <c r="P25" s="239"/>
      <c r="Q25" s="239"/>
      <c r="R25" s="239"/>
      <c r="S25" s="239"/>
      <c r="T25" s="239"/>
      <c r="U25" s="239"/>
      <c r="V25" s="242"/>
      <c r="W25" s="111"/>
      <c r="X25" s="153"/>
      <c r="Y25" s="57"/>
      <c r="Z25" s="153"/>
      <c r="AA25" s="154">
        <f>SUM(C25:V25)</f>
        <v>1628</v>
      </c>
      <c r="AB25" s="155"/>
    </row>
    <row r="26" spans="1:29" ht="28.5" customHeight="1" thickBot="1" x14ac:dyDescent="0.3">
      <c r="A26" s="82"/>
      <c r="B26" s="33" t="s">
        <v>60</v>
      </c>
      <c r="C26" s="243">
        <f>C25-J24</f>
        <v>454</v>
      </c>
      <c r="D26" s="243"/>
      <c r="E26" s="243"/>
      <c r="F26" s="243"/>
      <c r="G26" s="243"/>
      <c r="H26" s="243"/>
      <c r="I26" s="243"/>
      <c r="J26" s="244"/>
      <c r="K26" s="21"/>
      <c r="L26" s="109"/>
      <c r="M26" s="21"/>
      <c r="N26" s="21"/>
      <c r="O26" s="256">
        <f>O25-V24</f>
        <v>561</v>
      </c>
      <c r="P26" s="243"/>
      <c r="Q26" s="243"/>
      <c r="R26" s="243"/>
      <c r="S26" s="243"/>
      <c r="T26" s="243"/>
      <c r="U26" s="243"/>
      <c r="V26" s="244"/>
      <c r="W26" s="21"/>
      <c r="X26" s="109"/>
      <c r="Y26" s="21"/>
      <c r="Z26" s="156"/>
      <c r="AA26" s="54">
        <f>SUM(C26:V26)</f>
        <v>1015</v>
      </c>
      <c r="AB26" s="26"/>
    </row>
    <row r="27" spans="1:29" x14ac:dyDescent="0.25">
      <c r="A27" s="214" t="s">
        <v>61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9" x14ac:dyDescent="0.25">
      <c r="A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59"/>
    </row>
    <row r="29" spans="1:29" x14ac:dyDescent="0.25">
      <c r="A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9"/>
    </row>
    <row r="30" spans="1:29" x14ac:dyDescent="0.25">
      <c r="A30" s="60"/>
      <c r="B30" s="15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9" x14ac:dyDescent="0.25">
      <c r="A31" s="6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9" x14ac:dyDescent="0.25">
      <c r="A32" s="6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115"/>
      <c r="W32" s="59"/>
      <c r="X32" s="59"/>
      <c r="Y32" s="59"/>
      <c r="Z32" s="59"/>
      <c r="AA32" s="59"/>
      <c r="AB32" s="59"/>
    </row>
    <row r="33" spans="1:28" x14ac:dyDescent="0.25">
      <c r="A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x14ac:dyDescent="0.25">
      <c r="A34" s="6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</sheetData>
  <mergeCells count="20">
    <mergeCell ref="C6:AB6"/>
    <mergeCell ref="C5:AB5"/>
    <mergeCell ref="C4:AB4"/>
    <mergeCell ref="C3:AB3"/>
    <mergeCell ref="C2:AB2"/>
    <mergeCell ref="C1:AB1"/>
    <mergeCell ref="A27:AB27"/>
    <mergeCell ref="AB10:AB12"/>
    <mergeCell ref="C11:M11"/>
    <mergeCell ref="O11:Z11"/>
    <mergeCell ref="C25:J25"/>
    <mergeCell ref="O25:V25"/>
    <mergeCell ref="C26:J26"/>
    <mergeCell ref="O26:V26"/>
    <mergeCell ref="A10:A12"/>
    <mergeCell ref="B10:B12"/>
    <mergeCell ref="C10:Z10"/>
    <mergeCell ref="AA10:AA12"/>
    <mergeCell ref="C8:AB8"/>
    <mergeCell ref="C7:AB7"/>
  </mergeCell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"/>
  <sheetViews>
    <sheetView view="pageBreakPreview" zoomScale="60" zoomScaleNormal="100" workbookViewId="0">
      <selection activeCell="B1" sqref="B1"/>
    </sheetView>
  </sheetViews>
  <sheetFormatPr defaultRowHeight="15" x14ac:dyDescent="0.25"/>
  <cols>
    <col min="1" max="1" width="4.7109375" customWidth="1"/>
    <col min="2" max="2" width="45.7109375" customWidth="1"/>
    <col min="3" max="10" width="5.28515625" customWidth="1"/>
    <col min="11" max="14" width="5.7109375" customWidth="1"/>
    <col min="15" max="25" width="5.28515625" customWidth="1"/>
    <col min="26" max="28" width="5.7109375" customWidth="1"/>
    <col min="256" max="256" width="4.7109375" customWidth="1"/>
    <col min="257" max="258" width="45.7109375" customWidth="1"/>
    <col min="259" max="266" width="5.28515625" customWidth="1"/>
    <col min="267" max="270" width="5.7109375" customWidth="1"/>
    <col min="271" max="281" width="5.28515625" customWidth="1"/>
    <col min="282" max="284" width="5.7109375" customWidth="1"/>
    <col min="512" max="512" width="4.7109375" customWidth="1"/>
    <col min="513" max="514" width="45.7109375" customWidth="1"/>
    <col min="515" max="522" width="5.28515625" customWidth="1"/>
    <col min="523" max="526" width="5.7109375" customWidth="1"/>
    <col min="527" max="537" width="5.28515625" customWidth="1"/>
    <col min="538" max="540" width="5.7109375" customWidth="1"/>
    <col min="768" max="768" width="4.7109375" customWidth="1"/>
    <col min="769" max="770" width="45.7109375" customWidth="1"/>
    <col min="771" max="778" width="5.28515625" customWidth="1"/>
    <col min="779" max="782" width="5.7109375" customWidth="1"/>
    <col min="783" max="793" width="5.28515625" customWidth="1"/>
    <col min="794" max="796" width="5.7109375" customWidth="1"/>
    <col min="1024" max="1024" width="4.7109375" customWidth="1"/>
    <col min="1025" max="1026" width="45.7109375" customWidth="1"/>
    <col min="1027" max="1034" width="5.28515625" customWidth="1"/>
    <col min="1035" max="1038" width="5.7109375" customWidth="1"/>
    <col min="1039" max="1049" width="5.28515625" customWidth="1"/>
    <col min="1050" max="1052" width="5.7109375" customWidth="1"/>
    <col min="1280" max="1280" width="4.7109375" customWidth="1"/>
    <col min="1281" max="1282" width="45.7109375" customWidth="1"/>
    <col min="1283" max="1290" width="5.28515625" customWidth="1"/>
    <col min="1291" max="1294" width="5.7109375" customWidth="1"/>
    <col min="1295" max="1305" width="5.28515625" customWidth="1"/>
    <col min="1306" max="1308" width="5.7109375" customWidth="1"/>
    <col min="1536" max="1536" width="4.7109375" customWidth="1"/>
    <col min="1537" max="1538" width="45.7109375" customWidth="1"/>
    <col min="1539" max="1546" width="5.28515625" customWidth="1"/>
    <col min="1547" max="1550" width="5.7109375" customWidth="1"/>
    <col min="1551" max="1561" width="5.28515625" customWidth="1"/>
    <col min="1562" max="1564" width="5.7109375" customWidth="1"/>
    <col min="1792" max="1792" width="4.7109375" customWidth="1"/>
    <col min="1793" max="1794" width="45.7109375" customWidth="1"/>
    <col min="1795" max="1802" width="5.28515625" customWidth="1"/>
    <col min="1803" max="1806" width="5.7109375" customWidth="1"/>
    <col min="1807" max="1817" width="5.28515625" customWidth="1"/>
    <col min="1818" max="1820" width="5.7109375" customWidth="1"/>
    <col min="2048" max="2048" width="4.7109375" customWidth="1"/>
    <col min="2049" max="2050" width="45.7109375" customWidth="1"/>
    <col min="2051" max="2058" width="5.28515625" customWidth="1"/>
    <col min="2059" max="2062" width="5.7109375" customWidth="1"/>
    <col min="2063" max="2073" width="5.28515625" customWidth="1"/>
    <col min="2074" max="2076" width="5.7109375" customWidth="1"/>
    <col min="2304" max="2304" width="4.7109375" customWidth="1"/>
    <col min="2305" max="2306" width="45.7109375" customWidth="1"/>
    <col min="2307" max="2314" width="5.28515625" customWidth="1"/>
    <col min="2315" max="2318" width="5.7109375" customWidth="1"/>
    <col min="2319" max="2329" width="5.28515625" customWidth="1"/>
    <col min="2330" max="2332" width="5.7109375" customWidth="1"/>
    <col min="2560" max="2560" width="4.7109375" customWidth="1"/>
    <col min="2561" max="2562" width="45.7109375" customWidth="1"/>
    <col min="2563" max="2570" width="5.28515625" customWidth="1"/>
    <col min="2571" max="2574" width="5.7109375" customWidth="1"/>
    <col min="2575" max="2585" width="5.28515625" customWidth="1"/>
    <col min="2586" max="2588" width="5.7109375" customWidth="1"/>
    <col min="2816" max="2816" width="4.7109375" customWidth="1"/>
    <col min="2817" max="2818" width="45.7109375" customWidth="1"/>
    <col min="2819" max="2826" width="5.28515625" customWidth="1"/>
    <col min="2827" max="2830" width="5.7109375" customWidth="1"/>
    <col min="2831" max="2841" width="5.28515625" customWidth="1"/>
    <col min="2842" max="2844" width="5.7109375" customWidth="1"/>
    <col min="3072" max="3072" width="4.7109375" customWidth="1"/>
    <col min="3073" max="3074" width="45.7109375" customWidth="1"/>
    <col min="3075" max="3082" width="5.28515625" customWidth="1"/>
    <col min="3083" max="3086" width="5.7109375" customWidth="1"/>
    <col min="3087" max="3097" width="5.28515625" customWidth="1"/>
    <col min="3098" max="3100" width="5.7109375" customWidth="1"/>
    <col min="3328" max="3328" width="4.7109375" customWidth="1"/>
    <col min="3329" max="3330" width="45.7109375" customWidth="1"/>
    <col min="3331" max="3338" width="5.28515625" customWidth="1"/>
    <col min="3339" max="3342" width="5.7109375" customWidth="1"/>
    <col min="3343" max="3353" width="5.28515625" customWidth="1"/>
    <col min="3354" max="3356" width="5.7109375" customWidth="1"/>
    <col min="3584" max="3584" width="4.7109375" customWidth="1"/>
    <col min="3585" max="3586" width="45.7109375" customWidth="1"/>
    <col min="3587" max="3594" width="5.28515625" customWidth="1"/>
    <col min="3595" max="3598" width="5.7109375" customWidth="1"/>
    <col min="3599" max="3609" width="5.28515625" customWidth="1"/>
    <col min="3610" max="3612" width="5.7109375" customWidth="1"/>
    <col min="3840" max="3840" width="4.7109375" customWidth="1"/>
    <col min="3841" max="3842" width="45.7109375" customWidth="1"/>
    <col min="3843" max="3850" width="5.28515625" customWidth="1"/>
    <col min="3851" max="3854" width="5.7109375" customWidth="1"/>
    <col min="3855" max="3865" width="5.28515625" customWidth="1"/>
    <col min="3866" max="3868" width="5.7109375" customWidth="1"/>
    <col min="4096" max="4096" width="4.7109375" customWidth="1"/>
    <col min="4097" max="4098" width="45.7109375" customWidth="1"/>
    <col min="4099" max="4106" width="5.28515625" customWidth="1"/>
    <col min="4107" max="4110" width="5.7109375" customWidth="1"/>
    <col min="4111" max="4121" width="5.28515625" customWidth="1"/>
    <col min="4122" max="4124" width="5.7109375" customWidth="1"/>
    <col min="4352" max="4352" width="4.7109375" customWidth="1"/>
    <col min="4353" max="4354" width="45.7109375" customWidth="1"/>
    <col min="4355" max="4362" width="5.28515625" customWidth="1"/>
    <col min="4363" max="4366" width="5.7109375" customWidth="1"/>
    <col min="4367" max="4377" width="5.28515625" customWidth="1"/>
    <col min="4378" max="4380" width="5.7109375" customWidth="1"/>
    <col min="4608" max="4608" width="4.7109375" customWidth="1"/>
    <col min="4609" max="4610" width="45.7109375" customWidth="1"/>
    <col min="4611" max="4618" width="5.28515625" customWidth="1"/>
    <col min="4619" max="4622" width="5.7109375" customWidth="1"/>
    <col min="4623" max="4633" width="5.28515625" customWidth="1"/>
    <col min="4634" max="4636" width="5.7109375" customWidth="1"/>
    <col min="4864" max="4864" width="4.7109375" customWidth="1"/>
    <col min="4865" max="4866" width="45.7109375" customWidth="1"/>
    <col min="4867" max="4874" width="5.28515625" customWidth="1"/>
    <col min="4875" max="4878" width="5.7109375" customWidth="1"/>
    <col min="4879" max="4889" width="5.28515625" customWidth="1"/>
    <col min="4890" max="4892" width="5.7109375" customWidth="1"/>
    <col min="5120" max="5120" width="4.7109375" customWidth="1"/>
    <col min="5121" max="5122" width="45.7109375" customWidth="1"/>
    <col min="5123" max="5130" width="5.28515625" customWidth="1"/>
    <col min="5131" max="5134" width="5.7109375" customWidth="1"/>
    <col min="5135" max="5145" width="5.28515625" customWidth="1"/>
    <col min="5146" max="5148" width="5.7109375" customWidth="1"/>
    <col min="5376" max="5376" width="4.7109375" customWidth="1"/>
    <col min="5377" max="5378" width="45.7109375" customWidth="1"/>
    <col min="5379" max="5386" width="5.28515625" customWidth="1"/>
    <col min="5387" max="5390" width="5.7109375" customWidth="1"/>
    <col min="5391" max="5401" width="5.28515625" customWidth="1"/>
    <col min="5402" max="5404" width="5.7109375" customWidth="1"/>
    <col min="5632" max="5632" width="4.7109375" customWidth="1"/>
    <col min="5633" max="5634" width="45.7109375" customWidth="1"/>
    <col min="5635" max="5642" width="5.28515625" customWidth="1"/>
    <col min="5643" max="5646" width="5.7109375" customWidth="1"/>
    <col min="5647" max="5657" width="5.28515625" customWidth="1"/>
    <col min="5658" max="5660" width="5.7109375" customWidth="1"/>
    <col min="5888" max="5888" width="4.7109375" customWidth="1"/>
    <col min="5889" max="5890" width="45.7109375" customWidth="1"/>
    <col min="5891" max="5898" width="5.28515625" customWidth="1"/>
    <col min="5899" max="5902" width="5.7109375" customWidth="1"/>
    <col min="5903" max="5913" width="5.28515625" customWidth="1"/>
    <col min="5914" max="5916" width="5.7109375" customWidth="1"/>
    <col min="6144" max="6144" width="4.7109375" customWidth="1"/>
    <col min="6145" max="6146" width="45.7109375" customWidth="1"/>
    <col min="6147" max="6154" width="5.28515625" customWidth="1"/>
    <col min="6155" max="6158" width="5.7109375" customWidth="1"/>
    <col min="6159" max="6169" width="5.28515625" customWidth="1"/>
    <col min="6170" max="6172" width="5.7109375" customWidth="1"/>
    <col min="6400" max="6400" width="4.7109375" customWidth="1"/>
    <col min="6401" max="6402" width="45.7109375" customWidth="1"/>
    <col min="6403" max="6410" width="5.28515625" customWidth="1"/>
    <col min="6411" max="6414" width="5.7109375" customWidth="1"/>
    <col min="6415" max="6425" width="5.28515625" customWidth="1"/>
    <col min="6426" max="6428" width="5.7109375" customWidth="1"/>
    <col min="6656" max="6656" width="4.7109375" customWidth="1"/>
    <col min="6657" max="6658" width="45.7109375" customWidth="1"/>
    <col min="6659" max="6666" width="5.28515625" customWidth="1"/>
    <col min="6667" max="6670" width="5.7109375" customWidth="1"/>
    <col min="6671" max="6681" width="5.28515625" customWidth="1"/>
    <col min="6682" max="6684" width="5.7109375" customWidth="1"/>
    <col min="6912" max="6912" width="4.7109375" customWidth="1"/>
    <col min="6913" max="6914" width="45.7109375" customWidth="1"/>
    <col min="6915" max="6922" width="5.28515625" customWidth="1"/>
    <col min="6923" max="6926" width="5.7109375" customWidth="1"/>
    <col min="6927" max="6937" width="5.28515625" customWidth="1"/>
    <col min="6938" max="6940" width="5.7109375" customWidth="1"/>
    <col min="7168" max="7168" width="4.7109375" customWidth="1"/>
    <col min="7169" max="7170" width="45.7109375" customWidth="1"/>
    <col min="7171" max="7178" width="5.28515625" customWidth="1"/>
    <col min="7179" max="7182" width="5.7109375" customWidth="1"/>
    <col min="7183" max="7193" width="5.28515625" customWidth="1"/>
    <col min="7194" max="7196" width="5.7109375" customWidth="1"/>
    <col min="7424" max="7424" width="4.7109375" customWidth="1"/>
    <col min="7425" max="7426" width="45.7109375" customWidth="1"/>
    <col min="7427" max="7434" width="5.28515625" customWidth="1"/>
    <col min="7435" max="7438" width="5.7109375" customWidth="1"/>
    <col min="7439" max="7449" width="5.28515625" customWidth="1"/>
    <col min="7450" max="7452" width="5.7109375" customWidth="1"/>
    <col min="7680" max="7680" width="4.7109375" customWidth="1"/>
    <col min="7681" max="7682" width="45.7109375" customWidth="1"/>
    <col min="7683" max="7690" width="5.28515625" customWidth="1"/>
    <col min="7691" max="7694" width="5.7109375" customWidth="1"/>
    <col min="7695" max="7705" width="5.28515625" customWidth="1"/>
    <col min="7706" max="7708" width="5.7109375" customWidth="1"/>
    <col min="7936" max="7936" width="4.7109375" customWidth="1"/>
    <col min="7937" max="7938" width="45.7109375" customWidth="1"/>
    <col min="7939" max="7946" width="5.28515625" customWidth="1"/>
    <col min="7947" max="7950" width="5.7109375" customWidth="1"/>
    <col min="7951" max="7961" width="5.28515625" customWidth="1"/>
    <col min="7962" max="7964" width="5.7109375" customWidth="1"/>
    <col min="8192" max="8192" width="4.7109375" customWidth="1"/>
    <col min="8193" max="8194" width="45.7109375" customWidth="1"/>
    <col min="8195" max="8202" width="5.28515625" customWidth="1"/>
    <col min="8203" max="8206" width="5.7109375" customWidth="1"/>
    <col min="8207" max="8217" width="5.28515625" customWidth="1"/>
    <col min="8218" max="8220" width="5.7109375" customWidth="1"/>
    <col min="8448" max="8448" width="4.7109375" customWidth="1"/>
    <col min="8449" max="8450" width="45.7109375" customWidth="1"/>
    <col min="8451" max="8458" width="5.28515625" customWidth="1"/>
    <col min="8459" max="8462" width="5.7109375" customWidth="1"/>
    <col min="8463" max="8473" width="5.28515625" customWidth="1"/>
    <col min="8474" max="8476" width="5.7109375" customWidth="1"/>
    <col min="8704" max="8704" width="4.7109375" customWidth="1"/>
    <col min="8705" max="8706" width="45.7109375" customWidth="1"/>
    <col min="8707" max="8714" width="5.28515625" customWidth="1"/>
    <col min="8715" max="8718" width="5.7109375" customWidth="1"/>
    <col min="8719" max="8729" width="5.28515625" customWidth="1"/>
    <col min="8730" max="8732" width="5.7109375" customWidth="1"/>
    <col min="8960" max="8960" width="4.7109375" customWidth="1"/>
    <col min="8961" max="8962" width="45.7109375" customWidth="1"/>
    <col min="8963" max="8970" width="5.28515625" customWidth="1"/>
    <col min="8971" max="8974" width="5.7109375" customWidth="1"/>
    <col min="8975" max="8985" width="5.28515625" customWidth="1"/>
    <col min="8986" max="8988" width="5.7109375" customWidth="1"/>
    <col min="9216" max="9216" width="4.7109375" customWidth="1"/>
    <col min="9217" max="9218" width="45.7109375" customWidth="1"/>
    <col min="9219" max="9226" width="5.28515625" customWidth="1"/>
    <col min="9227" max="9230" width="5.7109375" customWidth="1"/>
    <col min="9231" max="9241" width="5.28515625" customWidth="1"/>
    <col min="9242" max="9244" width="5.7109375" customWidth="1"/>
    <col min="9472" max="9472" width="4.7109375" customWidth="1"/>
    <col min="9473" max="9474" width="45.7109375" customWidth="1"/>
    <col min="9475" max="9482" width="5.28515625" customWidth="1"/>
    <col min="9483" max="9486" width="5.7109375" customWidth="1"/>
    <col min="9487" max="9497" width="5.28515625" customWidth="1"/>
    <col min="9498" max="9500" width="5.7109375" customWidth="1"/>
    <col min="9728" max="9728" width="4.7109375" customWidth="1"/>
    <col min="9729" max="9730" width="45.7109375" customWidth="1"/>
    <col min="9731" max="9738" width="5.28515625" customWidth="1"/>
    <col min="9739" max="9742" width="5.7109375" customWidth="1"/>
    <col min="9743" max="9753" width="5.28515625" customWidth="1"/>
    <col min="9754" max="9756" width="5.7109375" customWidth="1"/>
    <col min="9984" max="9984" width="4.7109375" customWidth="1"/>
    <col min="9985" max="9986" width="45.7109375" customWidth="1"/>
    <col min="9987" max="9994" width="5.28515625" customWidth="1"/>
    <col min="9995" max="9998" width="5.7109375" customWidth="1"/>
    <col min="9999" max="10009" width="5.28515625" customWidth="1"/>
    <col min="10010" max="10012" width="5.7109375" customWidth="1"/>
    <col min="10240" max="10240" width="4.7109375" customWidth="1"/>
    <col min="10241" max="10242" width="45.7109375" customWidth="1"/>
    <col min="10243" max="10250" width="5.28515625" customWidth="1"/>
    <col min="10251" max="10254" width="5.7109375" customWidth="1"/>
    <col min="10255" max="10265" width="5.28515625" customWidth="1"/>
    <col min="10266" max="10268" width="5.7109375" customWidth="1"/>
    <col min="10496" max="10496" width="4.7109375" customWidth="1"/>
    <col min="10497" max="10498" width="45.7109375" customWidth="1"/>
    <col min="10499" max="10506" width="5.28515625" customWidth="1"/>
    <col min="10507" max="10510" width="5.7109375" customWidth="1"/>
    <col min="10511" max="10521" width="5.28515625" customWidth="1"/>
    <col min="10522" max="10524" width="5.7109375" customWidth="1"/>
    <col min="10752" max="10752" width="4.7109375" customWidth="1"/>
    <col min="10753" max="10754" width="45.7109375" customWidth="1"/>
    <col min="10755" max="10762" width="5.28515625" customWidth="1"/>
    <col min="10763" max="10766" width="5.7109375" customWidth="1"/>
    <col min="10767" max="10777" width="5.28515625" customWidth="1"/>
    <col min="10778" max="10780" width="5.7109375" customWidth="1"/>
    <col min="11008" max="11008" width="4.7109375" customWidth="1"/>
    <col min="11009" max="11010" width="45.7109375" customWidth="1"/>
    <col min="11011" max="11018" width="5.28515625" customWidth="1"/>
    <col min="11019" max="11022" width="5.7109375" customWidth="1"/>
    <col min="11023" max="11033" width="5.28515625" customWidth="1"/>
    <col min="11034" max="11036" width="5.7109375" customWidth="1"/>
    <col min="11264" max="11264" width="4.7109375" customWidth="1"/>
    <col min="11265" max="11266" width="45.7109375" customWidth="1"/>
    <col min="11267" max="11274" width="5.28515625" customWidth="1"/>
    <col min="11275" max="11278" width="5.7109375" customWidth="1"/>
    <col min="11279" max="11289" width="5.28515625" customWidth="1"/>
    <col min="11290" max="11292" width="5.7109375" customWidth="1"/>
    <col min="11520" max="11520" width="4.7109375" customWidth="1"/>
    <col min="11521" max="11522" width="45.7109375" customWidth="1"/>
    <col min="11523" max="11530" width="5.28515625" customWidth="1"/>
    <col min="11531" max="11534" width="5.7109375" customWidth="1"/>
    <col min="11535" max="11545" width="5.28515625" customWidth="1"/>
    <col min="11546" max="11548" width="5.7109375" customWidth="1"/>
    <col min="11776" max="11776" width="4.7109375" customWidth="1"/>
    <col min="11777" max="11778" width="45.7109375" customWidth="1"/>
    <col min="11779" max="11786" width="5.28515625" customWidth="1"/>
    <col min="11787" max="11790" width="5.7109375" customWidth="1"/>
    <col min="11791" max="11801" width="5.28515625" customWidth="1"/>
    <col min="11802" max="11804" width="5.7109375" customWidth="1"/>
    <col min="12032" max="12032" width="4.7109375" customWidth="1"/>
    <col min="12033" max="12034" width="45.7109375" customWidth="1"/>
    <col min="12035" max="12042" width="5.28515625" customWidth="1"/>
    <col min="12043" max="12046" width="5.7109375" customWidth="1"/>
    <col min="12047" max="12057" width="5.28515625" customWidth="1"/>
    <col min="12058" max="12060" width="5.7109375" customWidth="1"/>
    <col min="12288" max="12288" width="4.7109375" customWidth="1"/>
    <col min="12289" max="12290" width="45.7109375" customWidth="1"/>
    <col min="12291" max="12298" width="5.28515625" customWidth="1"/>
    <col min="12299" max="12302" width="5.7109375" customWidth="1"/>
    <col min="12303" max="12313" width="5.28515625" customWidth="1"/>
    <col min="12314" max="12316" width="5.7109375" customWidth="1"/>
    <col min="12544" max="12544" width="4.7109375" customWidth="1"/>
    <col min="12545" max="12546" width="45.7109375" customWidth="1"/>
    <col min="12547" max="12554" width="5.28515625" customWidth="1"/>
    <col min="12555" max="12558" width="5.7109375" customWidth="1"/>
    <col min="12559" max="12569" width="5.28515625" customWidth="1"/>
    <col min="12570" max="12572" width="5.7109375" customWidth="1"/>
    <col min="12800" max="12800" width="4.7109375" customWidth="1"/>
    <col min="12801" max="12802" width="45.7109375" customWidth="1"/>
    <col min="12803" max="12810" width="5.28515625" customWidth="1"/>
    <col min="12811" max="12814" width="5.7109375" customWidth="1"/>
    <col min="12815" max="12825" width="5.28515625" customWidth="1"/>
    <col min="12826" max="12828" width="5.7109375" customWidth="1"/>
    <col min="13056" max="13056" width="4.7109375" customWidth="1"/>
    <col min="13057" max="13058" width="45.7109375" customWidth="1"/>
    <col min="13059" max="13066" width="5.28515625" customWidth="1"/>
    <col min="13067" max="13070" width="5.7109375" customWidth="1"/>
    <col min="13071" max="13081" width="5.28515625" customWidth="1"/>
    <col min="13082" max="13084" width="5.7109375" customWidth="1"/>
    <col min="13312" max="13312" width="4.7109375" customWidth="1"/>
    <col min="13313" max="13314" width="45.7109375" customWidth="1"/>
    <col min="13315" max="13322" width="5.28515625" customWidth="1"/>
    <col min="13323" max="13326" width="5.7109375" customWidth="1"/>
    <col min="13327" max="13337" width="5.28515625" customWidth="1"/>
    <col min="13338" max="13340" width="5.7109375" customWidth="1"/>
    <col min="13568" max="13568" width="4.7109375" customWidth="1"/>
    <col min="13569" max="13570" width="45.7109375" customWidth="1"/>
    <col min="13571" max="13578" width="5.28515625" customWidth="1"/>
    <col min="13579" max="13582" width="5.7109375" customWidth="1"/>
    <col min="13583" max="13593" width="5.28515625" customWidth="1"/>
    <col min="13594" max="13596" width="5.7109375" customWidth="1"/>
    <col min="13824" max="13824" width="4.7109375" customWidth="1"/>
    <col min="13825" max="13826" width="45.7109375" customWidth="1"/>
    <col min="13827" max="13834" width="5.28515625" customWidth="1"/>
    <col min="13835" max="13838" width="5.7109375" customWidth="1"/>
    <col min="13839" max="13849" width="5.28515625" customWidth="1"/>
    <col min="13850" max="13852" width="5.7109375" customWidth="1"/>
    <col min="14080" max="14080" width="4.7109375" customWidth="1"/>
    <col min="14081" max="14082" width="45.7109375" customWidth="1"/>
    <col min="14083" max="14090" width="5.28515625" customWidth="1"/>
    <col min="14091" max="14094" width="5.7109375" customWidth="1"/>
    <col min="14095" max="14105" width="5.28515625" customWidth="1"/>
    <col min="14106" max="14108" width="5.7109375" customWidth="1"/>
    <col min="14336" max="14336" width="4.7109375" customWidth="1"/>
    <col min="14337" max="14338" width="45.7109375" customWidth="1"/>
    <col min="14339" max="14346" width="5.28515625" customWidth="1"/>
    <col min="14347" max="14350" width="5.7109375" customWidth="1"/>
    <col min="14351" max="14361" width="5.28515625" customWidth="1"/>
    <col min="14362" max="14364" width="5.7109375" customWidth="1"/>
    <col min="14592" max="14592" width="4.7109375" customWidth="1"/>
    <col min="14593" max="14594" width="45.7109375" customWidth="1"/>
    <col min="14595" max="14602" width="5.28515625" customWidth="1"/>
    <col min="14603" max="14606" width="5.7109375" customWidth="1"/>
    <col min="14607" max="14617" width="5.28515625" customWidth="1"/>
    <col min="14618" max="14620" width="5.7109375" customWidth="1"/>
    <col min="14848" max="14848" width="4.7109375" customWidth="1"/>
    <col min="14849" max="14850" width="45.7109375" customWidth="1"/>
    <col min="14851" max="14858" width="5.28515625" customWidth="1"/>
    <col min="14859" max="14862" width="5.7109375" customWidth="1"/>
    <col min="14863" max="14873" width="5.28515625" customWidth="1"/>
    <col min="14874" max="14876" width="5.7109375" customWidth="1"/>
    <col min="15104" max="15104" width="4.7109375" customWidth="1"/>
    <col min="15105" max="15106" width="45.7109375" customWidth="1"/>
    <col min="15107" max="15114" width="5.28515625" customWidth="1"/>
    <col min="15115" max="15118" width="5.7109375" customWidth="1"/>
    <col min="15119" max="15129" width="5.28515625" customWidth="1"/>
    <col min="15130" max="15132" width="5.7109375" customWidth="1"/>
    <col min="15360" max="15360" width="4.7109375" customWidth="1"/>
    <col min="15361" max="15362" width="45.7109375" customWidth="1"/>
    <col min="15363" max="15370" width="5.28515625" customWidth="1"/>
    <col min="15371" max="15374" width="5.7109375" customWidth="1"/>
    <col min="15375" max="15385" width="5.28515625" customWidth="1"/>
    <col min="15386" max="15388" width="5.7109375" customWidth="1"/>
    <col min="15616" max="15616" width="4.7109375" customWidth="1"/>
    <col min="15617" max="15618" width="45.7109375" customWidth="1"/>
    <col min="15619" max="15626" width="5.28515625" customWidth="1"/>
    <col min="15627" max="15630" width="5.7109375" customWidth="1"/>
    <col min="15631" max="15641" width="5.28515625" customWidth="1"/>
    <col min="15642" max="15644" width="5.7109375" customWidth="1"/>
    <col min="15872" max="15872" width="4.7109375" customWidth="1"/>
    <col min="15873" max="15874" width="45.7109375" customWidth="1"/>
    <col min="15875" max="15882" width="5.28515625" customWidth="1"/>
    <col min="15883" max="15886" width="5.7109375" customWidth="1"/>
    <col min="15887" max="15897" width="5.28515625" customWidth="1"/>
    <col min="15898" max="15900" width="5.7109375" customWidth="1"/>
    <col min="16128" max="16128" width="4.7109375" customWidth="1"/>
    <col min="16129" max="16130" width="45.7109375" customWidth="1"/>
    <col min="16131" max="16138" width="5.28515625" customWidth="1"/>
    <col min="16139" max="16142" width="5.7109375" customWidth="1"/>
    <col min="16143" max="16153" width="5.28515625" customWidth="1"/>
    <col min="16154" max="16156" width="5.7109375" customWidth="1"/>
  </cols>
  <sheetData>
    <row r="1" spans="1:28" ht="18.75" x14ac:dyDescent="0.25">
      <c r="A1" s="69"/>
      <c r="B1" s="158" t="s">
        <v>0</v>
      </c>
      <c r="C1" s="258" t="s">
        <v>1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1:28" ht="18.75" x14ac:dyDescent="0.25">
      <c r="A2" s="69"/>
      <c r="B2" s="158" t="s">
        <v>2</v>
      </c>
      <c r="C2" s="258" t="s">
        <v>3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ht="18.75" x14ac:dyDescent="0.25">
      <c r="A3" s="69"/>
      <c r="B3" s="158" t="s">
        <v>4</v>
      </c>
      <c r="C3" s="257" t="s">
        <v>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</row>
    <row r="4" spans="1:28" ht="18.75" x14ac:dyDescent="0.25">
      <c r="A4" s="69"/>
      <c r="B4" s="158" t="s">
        <v>6</v>
      </c>
      <c r="C4" s="258" t="s">
        <v>7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28" ht="18.75" x14ac:dyDescent="0.25">
      <c r="A5" s="69"/>
      <c r="B5" s="158" t="s">
        <v>8</v>
      </c>
      <c r="C5" s="258" t="s">
        <v>9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ht="18.75" x14ac:dyDescent="0.25">
      <c r="A6" s="69"/>
      <c r="B6" s="158" t="s">
        <v>10</v>
      </c>
      <c r="C6" s="258" t="s">
        <v>11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</row>
    <row r="7" spans="1:28" ht="18.75" x14ac:dyDescent="0.25">
      <c r="A7" s="69"/>
      <c r="B7" s="158" t="s">
        <v>12</v>
      </c>
      <c r="C7" s="258">
        <v>4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</row>
    <row r="8" spans="1:28" ht="18.75" x14ac:dyDescent="0.25">
      <c r="A8" s="69"/>
      <c r="B8" s="158" t="s">
        <v>75</v>
      </c>
      <c r="C8" s="258" t="s">
        <v>14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</row>
    <row r="9" spans="1:28" ht="19.5" thickBot="1" x14ac:dyDescent="0.3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</row>
    <row r="10" spans="1:28" ht="16.5" thickBot="1" x14ac:dyDescent="0.3">
      <c r="A10" s="259" t="s">
        <v>62</v>
      </c>
      <c r="B10" s="261" t="s">
        <v>15</v>
      </c>
      <c r="C10" s="262" t="s">
        <v>16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4" t="s">
        <v>17</v>
      </c>
      <c r="AB10" s="266" t="s">
        <v>18</v>
      </c>
    </row>
    <row r="11" spans="1:28" ht="16.5" thickBot="1" x14ac:dyDescent="0.3">
      <c r="A11" s="260"/>
      <c r="B11" s="261"/>
      <c r="C11" s="269" t="s">
        <v>88</v>
      </c>
      <c r="D11" s="270"/>
      <c r="E11" s="270"/>
      <c r="F11" s="270"/>
      <c r="G11" s="270"/>
      <c r="H11" s="270"/>
      <c r="I11" s="270"/>
      <c r="J11" s="270"/>
      <c r="K11" s="270"/>
      <c r="L11" s="271"/>
      <c r="M11" s="271"/>
      <c r="N11" s="167"/>
      <c r="O11" s="272" t="s">
        <v>89</v>
      </c>
      <c r="P11" s="270"/>
      <c r="Q11" s="270"/>
      <c r="R11" s="270"/>
      <c r="S11" s="270"/>
      <c r="T11" s="270"/>
      <c r="U11" s="270"/>
      <c r="V11" s="273"/>
      <c r="W11" s="270"/>
      <c r="X11" s="270"/>
      <c r="Y11" s="270"/>
      <c r="Z11" s="270"/>
      <c r="AA11" s="265"/>
      <c r="AB11" s="267"/>
    </row>
    <row r="12" spans="1:28" ht="144" thickBot="1" x14ac:dyDescent="0.3">
      <c r="A12" s="260"/>
      <c r="B12" s="261"/>
      <c r="C12" s="168" t="s">
        <v>21</v>
      </c>
      <c r="D12" s="169" t="s">
        <v>22</v>
      </c>
      <c r="E12" s="169" t="s">
        <v>23</v>
      </c>
      <c r="F12" s="169" t="s">
        <v>24</v>
      </c>
      <c r="G12" s="169" t="s">
        <v>25</v>
      </c>
      <c r="H12" s="169" t="s">
        <v>26</v>
      </c>
      <c r="I12" s="170" t="s">
        <v>27</v>
      </c>
      <c r="J12" s="171" t="s">
        <v>28</v>
      </c>
      <c r="K12" s="172" t="s">
        <v>29</v>
      </c>
      <c r="L12" s="172" t="s">
        <v>30</v>
      </c>
      <c r="M12" s="178" t="s">
        <v>31</v>
      </c>
      <c r="N12" s="172" t="s">
        <v>78</v>
      </c>
      <c r="O12" s="168" t="s">
        <v>21</v>
      </c>
      <c r="P12" s="168" t="s">
        <v>22</v>
      </c>
      <c r="Q12" s="169" t="s">
        <v>23</v>
      </c>
      <c r="R12" s="169" t="s">
        <v>24</v>
      </c>
      <c r="S12" s="169" t="s">
        <v>25</v>
      </c>
      <c r="T12" s="169" t="s">
        <v>26</v>
      </c>
      <c r="U12" s="170" t="s">
        <v>27</v>
      </c>
      <c r="V12" s="171" t="s">
        <v>33</v>
      </c>
      <c r="W12" s="173" t="s">
        <v>34</v>
      </c>
      <c r="X12" s="174" t="s">
        <v>30</v>
      </c>
      <c r="Y12" s="178" t="s">
        <v>31</v>
      </c>
      <c r="Z12" s="172" t="s">
        <v>35</v>
      </c>
      <c r="AA12" s="265"/>
      <c r="AB12" s="268"/>
    </row>
    <row r="13" spans="1:28" ht="28.5" customHeight="1" thickBot="1" x14ac:dyDescent="0.3">
      <c r="A13" s="82">
        <v>1</v>
      </c>
      <c r="B13" s="110" t="s">
        <v>90</v>
      </c>
      <c r="C13" s="83"/>
      <c r="D13" s="17"/>
      <c r="E13" s="17"/>
      <c r="F13" s="17"/>
      <c r="G13" s="17"/>
      <c r="H13" s="17"/>
      <c r="I13" s="181"/>
      <c r="J13" s="18"/>
      <c r="K13" s="19"/>
      <c r="L13" s="20"/>
      <c r="M13" s="21"/>
      <c r="N13" s="21"/>
      <c r="O13" s="83">
        <v>5</v>
      </c>
      <c r="P13" s="17">
        <v>15</v>
      </c>
      <c r="Q13" s="17">
        <v>15</v>
      </c>
      <c r="R13" s="17"/>
      <c r="S13" s="17">
        <v>10</v>
      </c>
      <c r="T13" s="17"/>
      <c r="U13" s="181"/>
      <c r="V13" s="18">
        <v>33</v>
      </c>
      <c r="W13" s="19">
        <f>SUM(O13:V13)</f>
        <v>78</v>
      </c>
      <c r="X13" s="20">
        <f>W13-V13</f>
        <v>45</v>
      </c>
      <c r="Y13" s="21">
        <v>4</v>
      </c>
      <c r="Z13" s="21" t="s">
        <v>40</v>
      </c>
      <c r="AA13" s="25">
        <f>SUM(C13:J13)+SUM(O13:V13)</f>
        <v>78</v>
      </c>
      <c r="AB13" s="179">
        <f t="shared" ref="AB13:AB19" si="0">SUM(M13+Y13)</f>
        <v>4</v>
      </c>
    </row>
    <row r="14" spans="1:28" ht="28.5" customHeight="1" thickBot="1" x14ac:dyDescent="0.3">
      <c r="A14" s="82">
        <v>2</v>
      </c>
      <c r="B14" s="110" t="s">
        <v>91</v>
      </c>
      <c r="C14" s="27">
        <v>5</v>
      </c>
      <c r="D14" s="28"/>
      <c r="E14" s="28">
        <v>25</v>
      </c>
      <c r="F14" s="28"/>
      <c r="G14" s="28"/>
      <c r="H14" s="28"/>
      <c r="I14" s="182"/>
      <c r="J14" s="30">
        <v>22</v>
      </c>
      <c r="K14" s="19">
        <f>SUM(C14:J14)</f>
        <v>52</v>
      </c>
      <c r="L14" s="130">
        <f>K14-J14</f>
        <v>30</v>
      </c>
      <c r="M14" s="21">
        <v>2</v>
      </c>
      <c r="N14" s="21" t="s">
        <v>37</v>
      </c>
      <c r="O14" s="27"/>
      <c r="P14" s="28"/>
      <c r="Q14" s="28"/>
      <c r="R14" s="28"/>
      <c r="S14" s="28"/>
      <c r="T14" s="28"/>
      <c r="U14" s="182"/>
      <c r="V14" s="30"/>
      <c r="W14" s="31"/>
      <c r="X14" s="20"/>
      <c r="Y14" s="21"/>
      <c r="Z14" s="21" t="s">
        <v>40</v>
      </c>
      <c r="AA14" s="25">
        <f>SUM(C14:J14)+SUM(O14:V14)</f>
        <v>52</v>
      </c>
      <c r="AB14" s="179">
        <f t="shared" si="0"/>
        <v>2</v>
      </c>
    </row>
    <row r="15" spans="1:28" ht="28.5" customHeight="1" thickBot="1" x14ac:dyDescent="0.3">
      <c r="A15" s="82">
        <v>3</v>
      </c>
      <c r="B15" s="110" t="s">
        <v>92</v>
      </c>
      <c r="C15" s="34">
        <v>35</v>
      </c>
      <c r="D15" s="35">
        <v>15</v>
      </c>
      <c r="E15" s="35">
        <v>55</v>
      </c>
      <c r="F15" s="35"/>
      <c r="G15" s="35"/>
      <c r="H15" s="35"/>
      <c r="I15" s="183"/>
      <c r="J15" s="18">
        <v>77</v>
      </c>
      <c r="K15" s="19">
        <f>SUM(C15:J15)</f>
        <v>182</v>
      </c>
      <c r="L15" s="130">
        <f t="shared" ref="L15:L20" si="1">K15-J15</f>
        <v>105</v>
      </c>
      <c r="M15" s="21">
        <v>9</v>
      </c>
      <c r="N15" s="21" t="s">
        <v>37</v>
      </c>
      <c r="O15" s="34">
        <v>35</v>
      </c>
      <c r="P15" s="35">
        <v>15</v>
      </c>
      <c r="Q15" s="35">
        <v>55</v>
      </c>
      <c r="R15" s="35"/>
      <c r="S15" s="35"/>
      <c r="T15" s="35"/>
      <c r="U15" s="183"/>
      <c r="V15" s="18">
        <v>77</v>
      </c>
      <c r="W15" s="19">
        <f>SUM(O15:V15)</f>
        <v>182</v>
      </c>
      <c r="X15" s="20">
        <f>W15-V15</f>
        <v>105</v>
      </c>
      <c r="Y15" s="21">
        <v>9</v>
      </c>
      <c r="Z15" s="21" t="s">
        <v>40</v>
      </c>
      <c r="AA15" s="25">
        <f>SUM(C15:J15)+SUM(O15:V15)</f>
        <v>364</v>
      </c>
      <c r="AB15" s="179">
        <f t="shared" si="0"/>
        <v>18</v>
      </c>
    </row>
    <row r="16" spans="1:28" ht="28.5" customHeight="1" thickBot="1" x14ac:dyDescent="0.3">
      <c r="A16" s="82">
        <v>4</v>
      </c>
      <c r="B16" s="110" t="s">
        <v>93</v>
      </c>
      <c r="C16" s="34">
        <v>15</v>
      </c>
      <c r="D16" s="35">
        <v>15</v>
      </c>
      <c r="E16" s="35">
        <v>15</v>
      </c>
      <c r="F16" s="35"/>
      <c r="G16" s="35">
        <v>30</v>
      </c>
      <c r="H16" s="35"/>
      <c r="I16" s="183"/>
      <c r="J16" s="18">
        <v>55</v>
      </c>
      <c r="K16" s="19">
        <f>SUM(C16:J16)</f>
        <v>130</v>
      </c>
      <c r="L16" s="130">
        <f t="shared" si="1"/>
        <v>75</v>
      </c>
      <c r="M16" s="21">
        <v>5</v>
      </c>
      <c r="N16" s="21" t="s">
        <v>40</v>
      </c>
      <c r="O16" s="34"/>
      <c r="P16" s="35"/>
      <c r="Q16" s="35"/>
      <c r="R16" s="35"/>
      <c r="S16" s="35"/>
      <c r="T16" s="35"/>
      <c r="U16" s="183"/>
      <c r="V16" s="18"/>
      <c r="W16" s="19"/>
      <c r="X16" s="20"/>
      <c r="Y16" s="21"/>
      <c r="Z16" s="21"/>
      <c r="AA16" s="25">
        <f>SUM(C16:J16)+SUM(O16:V16)</f>
        <v>130</v>
      </c>
      <c r="AB16" s="179">
        <f t="shared" si="0"/>
        <v>5</v>
      </c>
    </row>
    <row r="17" spans="1:28" ht="28.5" customHeight="1" thickBot="1" x14ac:dyDescent="0.3">
      <c r="A17" s="82">
        <v>5</v>
      </c>
      <c r="B17" s="98" t="s">
        <v>94</v>
      </c>
      <c r="C17" s="34">
        <v>15</v>
      </c>
      <c r="D17" s="35"/>
      <c r="E17" s="35"/>
      <c r="F17" s="35"/>
      <c r="G17" s="35">
        <v>55</v>
      </c>
      <c r="H17" s="35"/>
      <c r="I17" s="183"/>
      <c r="J17" s="18">
        <v>52</v>
      </c>
      <c r="K17" s="19">
        <f>SUM(C17:J17)</f>
        <v>122</v>
      </c>
      <c r="L17" s="130">
        <f t="shared" si="1"/>
        <v>70</v>
      </c>
      <c r="M17" s="21">
        <v>6</v>
      </c>
      <c r="N17" s="21" t="s">
        <v>37</v>
      </c>
      <c r="O17" s="34">
        <v>20</v>
      </c>
      <c r="P17" s="35"/>
      <c r="Q17" s="35"/>
      <c r="R17" s="35"/>
      <c r="S17" s="35">
        <v>50</v>
      </c>
      <c r="T17" s="35"/>
      <c r="U17" s="183"/>
      <c r="V17" s="18">
        <v>51</v>
      </c>
      <c r="W17" s="19">
        <f>SUM(O17:V17)</f>
        <v>121</v>
      </c>
      <c r="X17" s="20">
        <f>W17-V17</f>
        <v>70</v>
      </c>
      <c r="Y17" s="21">
        <v>6</v>
      </c>
      <c r="Z17" s="21" t="s">
        <v>40</v>
      </c>
      <c r="AA17" s="25">
        <f>SUM(C17:J17)+SUM(O17:V17)</f>
        <v>243</v>
      </c>
      <c r="AB17" s="179">
        <f t="shared" si="0"/>
        <v>12</v>
      </c>
    </row>
    <row r="18" spans="1:28" ht="28.5" customHeight="1" thickBot="1" x14ac:dyDescent="0.3">
      <c r="A18" s="82">
        <v>6</v>
      </c>
      <c r="B18" s="98" t="s">
        <v>95</v>
      </c>
      <c r="C18" s="34"/>
      <c r="D18" s="35"/>
      <c r="E18" s="35"/>
      <c r="F18" s="35"/>
      <c r="G18" s="35"/>
      <c r="H18" s="35"/>
      <c r="I18" s="183"/>
      <c r="J18" s="18"/>
      <c r="K18" s="19"/>
      <c r="L18" s="130"/>
      <c r="M18" s="21"/>
      <c r="N18" s="21"/>
      <c r="O18" s="34">
        <v>10</v>
      </c>
      <c r="P18" s="35">
        <v>10</v>
      </c>
      <c r="Q18" s="35"/>
      <c r="R18" s="35"/>
      <c r="S18" s="35">
        <v>70</v>
      </c>
      <c r="T18" s="35"/>
      <c r="U18" s="183"/>
      <c r="V18" s="18">
        <v>66</v>
      </c>
      <c r="W18" s="19">
        <f>SUM(O18:V18)</f>
        <v>156</v>
      </c>
      <c r="X18" s="20">
        <f>W18-V18</f>
        <v>90</v>
      </c>
      <c r="Y18" s="21">
        <v>7</v>
      </c>
      <c r="Z18" s="21" t="s">
        <v>40</v>
      </c>
      <c r="AA18" s="175">
        <f>SUM(O18:V18)+SUM(C18:J18)</f>
        <v>156</v>
      </c>
      <c r="AB18" s="180">
        <f t="shared" si="0"/>
        <v>7</v>
      </c>
    </row>
    <row r="19" spans="1:28" ht="28.5" customHeight="1" thickBot="1" x14ac:dyDescent="0.3">
      <c r="A19" s="82">
        <v>7</v>
      </c>
      <c r="B19" s="98" t="s">
        <v>74</v>
      </c>
      <c r="C19" s="34"/>
      <c r="D19" s="35">
        <v>75</v>
      </c>
      <c r="E19" s="35"/>
      <c r="F19" s="35"/>
      <c r="G19" s="35"/>
      <c r="H19" s="35"/>
      <c r="I19" s="183"/>
      <c r="J19" s="18">
        <v>55</v>
      </c>
      <c r="K19" s="19">
        <f>SUM(C19:J19)</f>
        <v>130</v>
      </c>
      <c r="L19" s="130">
        <f t="shared" si="1"/>
        <v>75</v>
      </c>
      <c r="M19" s="21">
        <v>5</v>
      </c>
      <c r="N19" s="21" t="s">
        <v>37</v>
      </c>
      <c r="O19" s="34"/>
      <c r="P19" s="35">
        <v>30</v>
      </c>
      <c r="Q19" s="35"/>
      <c r="R19" s="35"/>
      <c r="S19" s="35"/>
      <c r="T19" s="35"/>
      <c r="U19" s="183"/>
      <c r="V19" s="18">
        <v>22</v>
      </c>
      <c r="W19" s="19">
        <f>SUM(O19:V19)</f>
        <v>52</v>
      </c>
      <c r="X19" s="20">
        <f>W19-V19</f>
        <v>30</v>
      </c>
      <c r="Y19" s="21">
        <v>2</v>
      </c>
      <c r="Z19" s="21" t="s">
        <v>37</v>
      </c>
      <c r="AA19" s="38">
        <f>SUM(O19:V19)+SUM(C19:J19)</f>
        <v>182</v>
      </c>
      <c r="AB19" s="26">
        <f t="shared" si="0"/>
        <v>7</v>
      </c>
    </row>
    <row r="20" spans="1:28" ht="28.5" customHeight="1" thickBot="1" x14ac:dyDescent="0.3">
      <c r="A20" s="82">
        <v>8</v>
      </c>
      <c r="B20" s="110" t="s">
        <v>96</v>
      </c>
      <c r="C20" s="27">
        <v>10</v>
      </c>
      <c r="D20" s="28">
        <v>15</v>
      </c>
      <c r="E20" s="28">
        <v>15</v>
      </c>
      <c r="F20" s="28">
        <v>5</v>
      </c>
      <c r="G20" s="28"/>
      <c r="H20" s="28"/>
      <c r="I20" s="182"/>
      <c r="J20" s="30">
        <v>33</v>
      </c>
      <c r="K20" s="31">
        <f>SUM(C20:J20)</f>
        <v>78</v>
      </c>
      <c r="L20" s="130">
        <f t="shared" si="1"/>
        <v>45</v>
      </c>
      <c r="M20" s="21">
        <v>3</v>
      </c>
      <c r="N20" s="21" t="s">
        <v>37</v>
      </c>
      <c r="O20" s="27"/>
      <c r="P20" s="28"/>
      <c r="Q20" s="28"/>
      <c r="R20" s="28"/>
      <c r="S20" s="28"/>
      <c r="T20" s="28"/>
      <c r="U20" s="182"/>
      <c r="V20" s="30"/>
      <c r="W20" s="31"/>
      <c r="X20" s="130"/>
      <c r="Y20" s="21"/>
      <c r="Z20" s="21"/>
      <c r="AA20" s="25">
        <f>SUM(C20:J20)+SUM(O20:V20)</f>
        <v>78</v>
      </c>
      <c r="AB20" s="179">
        <f>SUM(M20+Y20)</f>
        <v>3</v>
      </c>
    </row>
    <row r="21" spans="1:28" ht="28.5" customHeight="1" thickBot="1" x14ac:dyDescent="0.3">
      <c r="A21" s="82">
        <v>9</v>
      </c>
      <c r="B21" s="98" t="s">
        <v>97</v>
      </c>
      <c r="C21" s="146"/>
      <c r="D21" s="147"/>
      <c r="E21" s="147"/>
      <c r="F21" s="147"/>
      <c r="G21" s="147"/>
      <c r="H21" s="147"/>
      <c r="I21" s="184"/>
      <c r="J21" s="18"/>
      <c r="K21" s="19"/>
      <c r="L21" s="130"/>
      <c r="M21" s="21"/>
      <c r="N21" s="21"/>
      <c r="O21" s="146"/>
      <c r="P21" s="147"/>
      <c r="Q21" s="147"/>
      <c r="R21" s="147"/>
      <c r="S21" s="147"/>
      <c r="T21" s="147">
        <v>160</v>
      </c>
      <c r="U21" s="184"/>
      <c r="V21" s="18"/>
      <c r="W21" s="19">
        <f>SUM(O21:V21)</f>
        <v>160</v>
      </c>
      <c r="X21" s="20">
        <f>SUM(O21:U21)</f>
        <v>160</v>
      </c>
      <c r="Y21" s="21">
        <v>5</v>
      </c>
      <c r="Z21" s="21" t="s">
        <v>37</v>
      </c>
      <c r="AA21" s="38">
        <f>SUM(O21:V21)+SUM(C21:J21)</f>
        <v>160</v>
      </c>
      <c r="AB21" s="26">
        <v>5</v>
      </c>
    </row>
    <row r="22" spans="1:28" ht="28.5" customHeight="1" thickBot="1" x14ac:dyDescent="0.3">
      <c r="A22" s="176"/>
      <c r="B22" s="177" t="s">
        <v>59</v>
      </c>
      <c r="C22" s="21">
        <f>SUM(C13:C21)</f>
        <v>80</v>
      </c>
      <c r="D22" s="21">
        <f>SUM(D13:D21)</f>
        <v>120</v>
      </c>
      <c r="E22" s="21">
        <f>SUM(E13:E21)</f>
        <v>110</v>
      </c>
      <c r="F22" s="21">
        <f>SUM(F13:F21)</f>
        <v>5</v>
      </c>
      <c r="G22" s="21">
        <f>SUM(G13:G21)</f>
        <v>85</v>
      </c>
      <c r="H22" s="54">
        <f t="shared" ref="H22:I22" si="2">SUM(H13:H21)</f>
        <v>0</v>
      </c>
      <c r="I22" s="54">
        <f t="shared" si="2"/>
        <v>0</v>
      </c>
      <c r="J22" s="55">
        <f>SUM(J13:J21)</f>
        <v>294</v>
      </c>
      <c r="K22" s="38">
        <f>SUM(K13:K21)</f>
        <v>694</v>
      </c>
      <c r="L22" s="56">
        <f>SUM(L13:L21)</f>
        <v>400</v>
      </c>
      <c r="M22" s="21">
        <f>SUM(M13:M21)</f>
        <v>30</v>
      </c>
      <c r="N22" s="21"/>
      <c r="O22" s="54">
        <f>SUM(O13:O21)</f>
        <v>70</v>
      </c>
      <c r="P22" s="54">
        <f t="shared" ref="P22:V22" si="3">SUM(P13:P21)</f>
        <v>70</v>
      </c>
      <c r="Q22" s="54">
        <f t="shared" si="3"/>
        <v>70</v>
      </c>
      <c r="R22" s="54">
        <f t="shared" si="3"/>
        <v>0</v>
      </c>
      <c r="S22" s="54">
        <f t="shared" si="3"/>
        <v>130</v>
      </c>
      <c r="T22" s="54">
        <f t="shared" si="3"/>
        <v>160</v>
      </c>
      <c r="U22" s="54">
        <f t="shared" si="3"/>
        <v>0</v>
      </c>
      <c r="V22" s="55">
        <f t="shared" si="3"/>
        <v>249</v>
      </c>
      <c r="W22" s="25">
        <f>SUM(O22:V22)</f>
        <v>749</v>
      </c>
      <c r="X22" s="56">
        <f>SUM(X13:X21)</f>
        <v>500</v>
      </c>
      <c r="Y22" s="21">
        <f>SUM(Y13:Y21)</f>
        <v>33</v>
      </c>
      <c r="Z22" s="21"/>
      <c r="AA22" s="25">
        <f>SUM(AA13:AA21)</f>
        <v>1443</v>
      </c>
      <c r="AB22" s="26">
        <f>SUM(M22+Y22)</f>
        <v>63</v>
      </c>
    </row>
    <row r="23" spans="1:28" ht="28.5" customHeight="1" thickBot="1" x14ac:dyDescent="0.3">
      <c r="A23" s="176"/>
      <c r="B23" s="177" t="s">
        <v>16</v>
      </c>
      <c r="C23" s="239">
        <f>SUM(C22:J22)</f>
        <v>694</v>
      </c>
      <c r="D23" s="239"/>
      <c r="E23" s="239"/>
      <c r="F23" s="239"/>
      <c r="G23" s="239"/>
      <c r="H23" s="239"/>
      <c r="I23" s="239"/>
      <c r="J23" s="240"/>
      <c r="K23" s="111"/>
      <c r="L23" s="153"/>
      <c r="M23" s="113"/>
      <c r="N23" s="112"/>
      <c r="O23" s="255">
        <f>SUM(O22:V22)</f>
        <v>749</v>
      </c>
      <c r="P23" s="239"/>
      <c r="Q23" s="239"/>
      <c r="R23" s="239"/>
      <c r="S23" s="239"/>
      <c r="T23" s="239"/>
      <c r="U23" s="239"/>
      <c r="V23" s="242"/>
      <c r="W23" s="111"/>
      <c r="X23" s="111"/>
      <c r="Y23" s="111"/>
      <c r="Z23" s="113"/>
      <c r="AA23" s="154">
        <f>SUM(C23:V23)</f>
        <v>1443</v>
      </c>
      <c r="AB23" s="155"/>
    </row>
    <row r="24" spans="1:28" ht="28.5" customHeight="1" thickBot="1" x14ac:dyDescent="0.3">
      <c r="A24" s="176"/>
      <c r="B24" s="177" t="s">
        <v>60</v>
      </c>
      <c r="C24" s="243">
        <f>C23-J22</f>
        <v>400</v>
      </c>
      <c r="D24" s="243"/>
      <c r="E24" s="243"/>
      <c r="F24" s="243"/>
      <c r="G24" s="243"/>
      <c r="H24" s="243"/>
      <c r="I24" s="243"/>
      <c r="J24" s="244"/>
      <c r="K24" s="21"/>
      <c r="L24" s="109"/>
      <c r="M24" s="109"/>
      <c r="N24" s="21"/>
      <c r="O24" s="256">
        <f>O23-V22</f>
        <v>500</v>
      </c>
      <c r="P24" s="243"/>
      <c r="Q24" s="243"/>
      <c r="R24" s="243"/>
      <c r="S24" s="243"/>
      <c r="T24" s="243"/>
      <c r="U24" s="243"/>
      <c r="V24" s="244"/>
      <c r="W24" s="21"/>
      <c r="X24" s="21"/>
      <c r="Y24" s="21"/>
      <c r="Z24" s="109"/>
      <c r="AA24" s="54">
        <f>SUM(C24:V24)</f>
        <v>900</v>
      </c>
      <c r="AB24" s="26"/>
    </row>
    <row r="25" spans="1:28" x14ac:dyDescent="0.25">
      <c r="A25" s="214" t="s">
        <v>61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</row>
  </sheetData>
  <mergeCells count="20">
    <mergeCell ref="C24:J24"/>
    <mergeCell ref="O24:V24"/>
    <mergeCell ref="A25:AB25"/>
    <mergeCell ref="C1:AB1"/>
    <mergeCell ref="C7:AB7"/>
    <mergeCell ref="C6:AB6"/>
    <mergeCell ref="C5:AB5"/>
    <mergeCell ref="C4:AB4"/>
    <mergeCell ref="A10:A12"/>
    <mergeCell ref="B10:B12"/>
    <mergeCell ref="C10:Z10"/>
    <mergeCell ref="AA10:AA12"/>
    <mergeCell ref="AB10:AB12"/>
    <mergeCell ref="C11:M11"/>
    <mergeCell ref="O11:Z11"/>
    <mergeCell ref="C3:AB3"/>
    <mergeCell ref="C2:AB2"/>
    <mergeCell ref="C8:AB8"/>
    <mergeCell ref="C23:J23"/>
    <mergeCell ref="O23:V23"/>
  </mergeCells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6"/>
  <sheetViews>
    <sheetView view="pageBreakPreview" zoomScale="85" zoomScaleNormal="100" zoomScaleSheetLayoutView="85" workbookViewId="0">
      <selection sqref="A1:XFD8"/>
    </sheetView>
  </sheetViews>
  <sheetFormatPr defaultRowHeight="15" x14ac:dyDescent="0.25"/>
  <cols>
    <col min="1" max="1" width="4.7109375" customWidth="1"/>
    <col min="2" max="2" width="45.7109375" customWidth="1"/>
    <col min="3" max="10" width="5.28515625" customWidth="1"/>
    <col min="11" max="14" width="5.7109375" customWidth="1"/>
    <col min="15" max="25" width="5.28515625" customWidth="1"/>
    <col min="26" max="28" width="5.7109375" customWidth="1"/>
    <col min="256" max="256" width="4.7109375" customWidth="1"/>
    <col min="257" max="258" width="45.7109375" customWidth="1"/>
    <col min="259" max="266" width="5.28515625" customWidth="1"/>
    <col min="267" max="270" width="5.7109375" customWidth="1"/>
    <col min="271" max="281" width="5.28515625" customWidth="1"/>
    <col min="282" max="284" width="5.7109375" customWidth="1"/>
    <col min="512" max="512" width="4.7109375" customWidth="1"/>
    <col min="513" max="514" width="45.7109375" customWidth="1"/>
    <col min="515" max="522" width="5.28515625" customWidth="1"/>
    <col min="523" max="526" width="5.7109375" customWidth="1"/>
    <col min="527" max="537" width="5.28515625" customWidth="1"/>
    <col min="538" max="540" width="5.7109375" customWidth="1"/>
    <col min="768" max="768" width="4.7109375" customWidth="1"/>
    <col min="769" max="770" width="45.7109375" customWidth="1"/>
    <col min="771" max="778" width="5.28515625" customWidth="1"/>
    <col min="779" max="782" width="5.7109375" customWidth="1"/>
    <col min="783" max="793" width="5.28515625" customWidth="1"/>
    <col min="794" max="796" width="5.7109375" customWidth="1"/>
    <col min="1024" max="1024" width="4.7109375" customWidth="1"/>
    <col min="1025" max="1026" width="45.7109375" customWidth="1"/>
    <col min="1027" max="1034" width="5.28515625" customWidth="1"/>
    <col min="1035" max="1038" width="5.7109375" customWidth="1"/>
    <col min="1039" max="1049" width="5.28515625" customWidth="1"/>
    <col min="1050" max="1052" width="5.7109375" customWidth="1"/>
    <col min="1280" max="1280" width="4.7109375" customWidth="1"/>
    <col min="1281" max="1282" width="45.7109375" customWidth="1"/>
    <col min="1283" max="1290" width="5.28515625" customWidth="1"/>
    <col min="1291" max="1294" width="5.7109375" customWidth="1"/>
    <col min="1295" max="1305" width="5.28515625" customWidth="1"/>
    <col min="1306" max="1308" width="5.7109375" customWidth="1"/>
    <col min="1536" max="1536" width="4.7109375" customWidth="1"/>
    <col min="1537" max="1538" width="45.7109375" customWidth="1"/>
    <col min="1539" max="1546" width="5.28515625" customWidth="1"/>
    <col min="1547" max="1550" width="5.7109375" customWidth="1"/>
    <col min="1551" max="1561" width="5.28515625" customWidth="1"/>
    <col min="1562" max="1564" width="5.7109375" customWidth="1"/>
    <col min="1792" max="1792" width="4.7109375" customWidth="1"/>
    <col min="1793" max="1794" width="45.7109375" customWidth="1"/>
    <col min="1795" max="1802" width="5.28515625" customWidth="1"/>
    <col min="1803" max="1806" width="5.7109375" customWidth="1"/>
    <col min="1807" max="1817" width="5.28515625" customWidth="1"/>
    <col min="1818" max="1820" width="5.7109375" customWidth="1"/>
    <col min="2048" max="2048" width="4.7109375" customWidth="1"/>
    <col min="2049" max="2050" width="45.7109375" customWidth="1"/>
    <col min="2051" max="2058" width="5.28515625" customWidth="1"/>
    <col min="2059" max="2062" width="5.7109375" customWidth="1"/>
    <col min="2063" max="2073" width="5.28515625" customWidth="1"/>
    <col min="2074" max="2076" width="5.7109375" customWidth="1"/>
    <col min="2304" max="2304" width="4.7109375" customWidth="1"/>
    <col min="2305" max="2306" width="45.7109375" customWidth="1"/>
    <col min="2307" max="2314" width="5.28515625" customWidth="1"/>
    <col min="2315" max="2318" width="5.7109375" customWidth="1"/>
    <col min="2319" max="2329" width="5.28515625" customWidth="1"/>
    <col min="2330" max="2332" width="5.7109375" customWidth="1"/>
    <col min="2560" max="2560" width="4.7109375" customWidth="1"/>
    <col min="2561" max="2562" width="45.7109375" customWidth="1"/>
    <col min="2563" max="2570" width="5.28515625" customWidth="1"/>
    <col min="2571" max="2574" width="5.7109375" customWidth="1"/>
    <col min="2575" max="2585" width="5.28515625" customWidth="1"/>
    <col min="2586" max="2588" width="5.7109375" customWidth="1"/>
    <col min="2816" max="2816" width="4.7109375" customWidth="1"/>
    <col min="2817" max="2818" width="45.7109375" customWidth="1"/>
    <col min="2819" max="2826" width="5.28515625" customWidth="1"/>
    <col min="2827" max="2830" width="5.7109375" customWidth="1"/>
    <col min="2831" max="2841" width="5.28515625" customWidth="1"/>
    <col min="2842" max="2844" width="5.7109375" customWidth="1"/>
    <col min="3072" max="3072" width="4.7109375" customWidth="1"/>
    <col min="3073" max="3074" width="45.7109375" customWidth="1"/>
    <col min="3075" max="3082" width="5.28515625" customWidth="1"/>
    <col min="3083" max="3086" width="5.7109375" customWidth="1"/>
    <col min="3087" max="3097" width="5.28515625" customWidth="1"/>
    <col min="3098" max="3100" width="5.7109375" customWidth="1"/>
    <col min="3328" max="3328" width="4.7109375" customWidth="1"/>
    <col min="3329" max="3330" width="45.7109375" customWidth="1"/>
    <col min="3331" max="3338" width="5.28515625" customWidth="1"/>
    <col min="3339" max="3342" width="5.7109375" customWidth="1"/>
    <col min="3343" max="3353" width="5.28515625" customWidth="1"/>
    <col min="3354" max="3356" width="5.7109375" customWidth="1"/>
    <col min="3584" max="3584" width="4.7109375" customWidth="1"/>
    <col min="3585" max="3586" width="45.7109375" customWidth="1"/>
    <col min="3587" max="3594" width="5.28515625" customWidth="1"/>
    <col min="3595" max="3598" width="5.7109375" customWidth="1"/>
    <col min="3599" max="3609" width="5.28515625" customWidth="1"/>
    <col min="3610" max="3612" width="5.7109375" customWidth="1"/>
    <col min="3840" max="3840" width="4.7109375" customWidth="1"/>
    <col min="3841" max="3842" width="45.7109375" customWidth="1"/>
    <col min="3843" max="3850" width="5.28515625" customWidth="1"/>
    <col min="3851" max="3854" width="5.7109375" customWidth="1"/>
    <col min="3855" max="3865" width="5.28515625" customWidth="1"/>
    <col min="3866" max="3868" width="5.7109375" customWidth="1"/>
    <col min="4096" max="4096" width="4.7109375" customWidth="1"/>
    <col min="4097" max="4098" width="45.7109375" customWidth="1"/>
    <col min="4099" max="4106" width="5.28515625" customWidth="1"/>
    <col min="4107" max="4110" width="5.7109375" customWidth="1"/>
    <col min="4111" max="4121" width="5.28515625" customWidth="1"/>
    <col min="4122" max="4124" width="5.7109375" customWidth="1"/>
    <col min="4352" max="4352" width="4.7109375" customWidth="1"/>
    <col min="4353" max="4354" width="45.7109375" customWidth="1"/>
    <col min="4355" max="4362" width="5.28515625" customWidth="1"/>
    <col min="4363" max="4366" width="5.7109375" customWidth="1"/>
    <col min="4367" max="4377" width="5.28515625" customWidth="1"/>
    <col min="4378" max="4380" width="5.7109375" customWidth="1"/>
    <col min="4608" max="4608" width="4.7109375" customWidth="1"/>
    <col min="4609" max="4610" width="45.7109375" customWidth="1"/>
    <col min="4611" max="4618" width="5.28515625" customWidth="1"/>
    <col min="4619" max="4622" width="5.7109375" customWidth="1"/>
    <col min="4623" max="4633" width="5.28515625" customWidth="1"/>
    <col min="4634" max="4636" width="5.7109375" customWidth="1"/>
    <col min="4864" max="4864" width="4.7109375" customWidth="1"/>
    <col min="4865" max="4866" width="45.7109375" customWidth="1"/>
    <col min="4867" max="4874" width="5.28515625" customWidth="1"/>
    <col min="4875" max="4878" width="5.7109375" customWidth="1"/>
    <col min="4879" max="4889" width="5.28515625" customWidth="1"/>
    <col min="4890" max="4892" width="5.7109375" customWidth="1"/>
    <col min="5120" max="5120" width="4.7109375" customWidth="1"/>
    <col min="5121" max="5122" width="45.7109375" customWidth="1"/>
    <col min="5123" max="5130" width="5.28515625" customWidth="1"/>
    <col min="5131" max="5134" width="5.7109375" customWidth="1"/>
    <col min="5135" max="5145" width="5.28515625" customWidth="1"/>
    <col min="5146" max="5148" width="5.7109375" customWidth="1"/>
    <col min="5376" max="5376" width="4.7109375" customWidth="1"/>
    <col min="5377" max="5378" width="45.7109375" customWidth="1"/>
    <col min="5379" max="5386" width="5.28515625" customWidth="1"/>
    <col min="5387" max="5390" width="5.7109375" customWidth="1"/>
    <col min="5391" max="5401" width="5.28515625" customWidth="1"/>
    <col min="5402" max="5404" width="5.7109375" customWidth="1"/>
    <col min="5632" max="5632" width="4.7109375" customWidth="1"/>
    <col min="5633" max="5634" width="45.7109375" customWidth="1"/>
    <col min="5635" max="5642" width="5.28515625" customWidth="1"/>
    <col min="5643" max="5646" width="5.7109375" customWidth="1"/>
    <col min="5647" max="5657" width="5.28515625" customWidth="1"/>
    <col min="5658" max="5660" width="5.7109375" customWidth="1"/>
    <col min="5888" max="5888" width="4.7109375" customWidth="1"/>
    <col min="5889" max="5890" width="45.7109375" customWidth="1"/>
    <col min="5891" max="5898" width="5.28515625" customWidth="1"/>
    <col min="5899" max="5902" width="5.7109375" customWidth="1"/>
    <col min="5903" max="5913" width="5.28515625" customWidth="1"/>
    <col min="5914" max="5916" width="5.7109375" customWidth="1"/>
    <col min="6144" max="6144" width="4.7109375" customWidth="1"/>
    <col min="6145" max="6146" width="45.7109375" customWidth="1"/>
    <col min="6147" max="6154" width="5.28515625" customWidth="1"/>
    <col min="6155" max="6158" width="5.7109375" customWidth="1"/>
    <col min="6159" max="6169" width="5.28515625" customWidth="1"/>
    <col min="6170" max="6172" width="5.7109375" customWidth="1"/>
    <col min="6400" max="6400" width="4.7109375" customWidth="1"/>
    <col min="6401" max="6402" width="45.7109375" customWidth="1"/>
    <col min="6403" max="6410" width="5.28515625" customWidth="1"/>
    <col min="6411" max="6414" width="5.7109375" customWidth="1"/>
    <col min="6415" max="6425" width="5.28515625" customWidth="1"/>
    <col min="6426" max="6428" width="5.7109375" customWidth="1"/>
    <col min="6656" max="6656" width="4.7109375" customWidth="1"/>
    <col min="6657" max="6658" width="45.7109375" customWidth="1"/>
    <col min="6659" max="6666" width="5.28515625" customWidth="1"/>
    <col min="6667" max="6670" width="5.7109375" customWidth="1"/>
    <col min="6671" max="6681" width="5.28515625" customWidth="1"/>
    <col min="6682" max="6684" width="5.7109375" customWidth="1"/>
    <col min="6912" max="6912" width="4.7109375" customWidth="1"/>
    <col min="6913" max="6914" width="45.7109375" customWidth="1"/>
    <col min="6915" max="6922" width="5.28515625" customWidth="1"/>
    <col min="6923" max="6926" width="5.7109375" customWidth="1"/>
    <col min="6927" max="6937" width="5.28515625" customWidth="1"/>
    <col min="6938" max="6940" width="5.7109375" customWidth="1"/>
    <col min="7168" max="7168" width="4.7109375" customWidth="1"/>
    <col min="7169" max="7170" width="45.7109375" customWidth="1"/>
    <col min="7171" max="7178" width="5.28515625" customWidth="1"/>
    <col min="7179" max="7182" width="5.7109375" customWidth="1"/>
    <col min="7183" max="7193" width="5.28515625" customWidth="1"/>
    <col min="7194" max="7196" width="5.7109375" customWidth="1"/>
    <col min="7424" max="7424" width="4.7109375" customWidth="1"/>
    <col min="7425" max="7426" width="45.7109375" customWidth="1"/>
    <col min="7427" max="7434" width="5.28515625" customWidth="1"/>
    <col min="7435" max="7438" width="5.7109375" customWidth="1"/>
    <col min="7439" max="7449" width="5.28515625" customWidth="1"/>
    <col min="7450" max="7452" width="5.7109375" customWidth="1"/>
    <col min="7680" max="7680" width="4.7109375" customWidth="1"/>
    <col min="7681" max="7682" width="45.7109375" customWidth="1"/>
    <col min="7683" max="7690" width="5.28515625" customWidth="1"/>
    <col min="7691" max="7694" width="5.7109375" customWidth="1"/>
    <col min="7695" max="7705" width="5.28515625" customWidth="1"/>
    <col min="7706" max="7708" width="5.7109375" customWidth="1"/>
    <col min="7936" max="7936" width="4.7109375" customWidth="1"/>
    <col min="7937" max="7938" width="45.7109375" customWidth="1"/>
    <col min="7939" max="7946" width="5.28515625" customWidth="1"/>
    <col min="7947" max="7950" width="5.7109375" customWidth="1"/>
    <col min="7951" max="7961" width="5.28515625" customWidth="1"/>
    <col min="7962" max="7964" width="5.7109375" customWidth="1"/>
    <col min="8192" max="8192" width="4.7109375" customWidth="1"/>
    <col min="8193" max="8194" width="45.7109375" customWidth="1"/>
    <col min="8195" max="8202" width="5.28515625" customWidth="1"/>
    <col min="8203" max="8206" width="5.7109375" customWidth="1"/>
    <col min="8207" max="8217" width="5.28515625" customWidth="1"/>
    <col min="8218" max="8220" width="5.7109375" customWidth="1"/>
    <col min="8448" max="8448" width="4.7109375" customWidth="1"/>
    <col min="8449" max="8450" width="45.7109375" customWidth="1"/>
    <col min="8451" max="8458" width="5.28515625" customWidth="1"/>
    <col min="8459" max="8462" width="5.7109375" customWidth="1"/>
    <col min="8463" max="8473" width="5.28515625" customWidth="1"/>
    <col min="8474" max="8476" width="5.7109375" customWidth="1"/>
    <col min="8704" max="8704" width="4.7109375" customWidth="1"/>
    <col min="8705" max="8706" width="45.7109375" customWidth="1"/>
    <col min="8707" max="8714" width="5.28515625" customWidth="1"/>
    <col min="8715" max="8718" width="5.7109375" customWidth="1"/>
    <col min="8719" max="8729" width="5.28515625" customWidth="1"/>
    <col min="8730" max="8732" width="5.7109375" customWidth="1"/>
    <col min="8960" max="8960" width="4.7109375" customWidth="1"/>
    <col min="8961" max="8962" width="45.7109375" customWidth="1"/>
    <col min="8963" max="8970" width="5.28515625" customWidth="1"/>
    <col min="8971" max="8974" width="5.7109375" customWidth="1"/>
    <col min="8975" max="8985" width="5.28515625" customWidth="1"/>
    <col min="8986" max="8988" width="5.7109375" customWidth="1"/>
    <col min="9216" max="9216" width="4.7109375" customWidth="1"/>
    <col min="9217" max="9218" width="45.7109375" customWidth="1"/>
    <col min="9219" max="9226" width="5.28515625" customWidth="1"/>
    <col min="9227" max="9230" width="5.7109375" customWidth="1"/>
    <col min="9231" max="9241" width="5.28515625" customWidth="1"/>
    <col min="9242" max="9244" width="5.7109375" customWidth="1"/>
    <col min="9472" max="9472" width="4.7109375" customWidth="1"/>
    <col min="9473" max="9474" width="45.7109375" customWidth="1"/>
    <col min="9475" max="9482" width="5.28515625" customWidth="1"/>
    <col min="9483" max="9486" width="5.7109375" customWidth="1"/>
    <col min="9487" max="9497" width="5.28515625" customWidth="1"/>
    <col min="9498" max="9500" width="5.7109375" customWidth="1"/>
    <col min="9728" max="9728" width="4.7109375" customWidth="1"/>
    <col min="9729" max="9730" width="45.7109375" customWidth="1"/>
    <col min="9731" max="9738" width="5.28515625" customWidth="1"/>
    <col min="9739" max="9742" width="5.7109375" customWidth="1"/>
    <col min="9743" max="9753" width="5.28515625" customWidth="1"/>
    <col min="9754" max="9756" width="5.7109375" customWidth="1"/>
    <col min="9984" max="9984" width="4.7109375" customWidth="1"/>
    <col min="9985" max="9986" width="45.7109375" customWidth="1"/>
    <col min="9987" max="9994" width="5.28515625" customWidth="1"/>
    <col min="9995" max="9998" width="5.7109375" customWidth="1"/>
    <col min="9999" max="10009" width="5.28515625" customWidth="1"/>
    <col min="10010" max="10012" width="5.7109375" customWidth="1"/>
    <col min="10240" max="10240" width="4.7109375" customWidth="1"/>
    <col min="10241" max="10242" width="45.7109375" customWidth="1"/>
    <col min="10243" max="10250" width="5.28515625" customWidth="1"/>
    <col min="10251" max="10254" width="5.7109375" customWidth="1"/>
    <col min="10255" max="10265" width="5.28515625" customWidth="1"/>
    <col min="10266" max="10268" width="5.7109375" customWidth="1"/>
    <col min="10496" max="10496" width="4.7109375" customWidth="1"/>
    <col min="10497" max="10498" width="45.7109375" customWidth="1"/>
    <col min="10499" max="10506" width="5.28515625" customWidth="1"/>
    <col min="10507" max="10510" width="5.7109375" customWidth="1"/>
    <col min="10511" max="10521" width="5.28515625" customWidth="1"/>
    <col min="10522" max="10524" width="5.7109375" customWidth="1"/>
    <col min="10752" max="10752" width="4.7109375" customWidth="1"/>
    <col min="10753" max="10754" width="45.7109375" customWidth="1"/>
    <col min="10755" max="10762" width="5.28515625" customWidth="1"/>
    <col min="10763" max="10766" width="5.7109375" customWidth="1"/>
    <col min="10767" max="10777" width="5.28515625" customWidth="1"/>
    <col min="10778" max="10780" width="5.7109375" customWidth="1"/>
    <col min="11008" max="11008" width="4.7109375" customWidth="1"/>
    <col min="11009" max="11010" width="45.7109375" customWidth="1"/>
    <col min="11011" max="11018" width="5.28515625" customWidth="1"/>
    <col min="11019" max="11022" width="5.7109375" customWidth="1"/>
    <col min="11023" max="11033" width="5.28515625" customWidth="1"/>
    <col min="11034" max="11036" width="5.7109375" customWidth="1"/>
    <col min="11264" max="11264" width="4.7109375" customWidth="1"/>
    <col min="11265" max="11266" width="45.7109375" customWidth="1"/>
    <col min="11267" max="11274" width="5.28515625" customWidth="1"/>
    <col min="11275" max="11278" width="5.7109375" customWidth="1"/>
    <col min="11279" max="11289" width="5.28515625" customWidth="1"/>
    <col min="11290" max="11292" width="5.7109375" customWidth="1"/>
    <col min="11520" max="11520" width="4.7109375" customWidth="1"/>
    <col min="11521" max="11522" width="45.7109375" customWidth="1"/>
    <col min="11523" max="11530" width="5.28515625" customWidth="1"/>
    <col min="11531" max="11534" width="5.7109375" customWidth="1"/>
    <col min="11535" max="11545" width="5.28515625" customWidth="1"/>
    <col min="11546" max="11548" width="5.7109375" customWidth="1"/>
    <col min="11776" max="11776" width="4.7109375" customWidth="1"/>
    <col min="11777" max="11778" width="45.7109375" customWidth="1"/>
    <col min="11779" max="11786" width="5.28515625" customWidth="1"/>
    <col min="11787" max="11790" width="5.7109375" customWidth="1"/>
    <col min="11791" max="11801" width="5.28515625" customWidth="1"/>
    <col min="11802" max="11804" width="5.7109375" customWidth="1"/>
    <col min="12032" max="12032" width="4.7109375" customWidth="1"/>
    <col min="12033" max="12034" width="45.7109375" customWidth="1"/>
    <col min="12035" max="12042" width="5.28515625" customWidth="1"/>
    <col min="12043" max="12046" width="5.7109375" customWidth="1"/>
    <col min="12047" max="12057" width="5.28515625" customWidth="1"/>
    <col min="12058" max="12060" width="5.7109375" customWidth="1"/>
    <col min="12288" max="12288" width="4.7109375" customWidth="1"/>
    <col min="12289" max="12290" width="45.7109375" customWidth="1"/>
    <col min="12291" max="12298" width="5.28515625" customWidth="1"/>
    <col min="12299" max="12302" width="5.7109375" customWidth="1"/>
    <col min="12303" max="12313" width="5.28515625" customWidth="1"/>
    <col min="12314" max="12316" width="5.7109375" customWidth="1"/>
    <col min="12544" max="12544" width="4.7109375" customWidth="1"/>
    <col min="12545" max="12546" width="45.7109375" customWidth="1"/>
    <col min="12547" max="12554" width="5.28515625" customWidth="1"/>
    <col min="12555" max="12558" width="5.7109375" customWidth="1"/>
    <col min="12559" max="12569" width="5.28515625" customWidth="1"/>
    <col min="12570" max="12572" width="5.7109375" customWidth="1"/>
    <col min="12800" max="12800" width="4.7109375" customWidth="1"/>
    <col min="12801" max="12802" width="45.7109375" customWidth="1"/>
    <col min="12803" max="12810" width="5.28515625" customWidth="1"/>
    <col min="12811" max="12814" width="5.7109375" customWidth="1"/>
    <col min="12815" max="12825" width="5.28515625" customWidth="1"/>
    <col min="12826" max="12828" width="5.7109375" customWidth="1"/>
    <col min="13056" max="13056" width="4.7109375" customWidth="1"/>
    <col min="13057" max="13058" width="45.7109375" customWidth="1"/>
    <col min="13059" max="13066" width="5.28515625" customWidth="1"/>
    <col min="13067" max="13070" width="5.7109375" customWidth="1"/>
    <col min="13071" max="13081" width="5.28515625" customWidth="1"/>
    <col min="13082" max="13084" width="5.7109375" customWidth="1"/>
    <col min="13312" max="13312" width="4.7109375" customWidth="1"/>
    <col min="13313" max="13314" width="45.7109375" customWidth="1"/>
    <col min="13315" max="13322" width="5.28515625" customWidth="1"/>
    <col min="13323" max="13326" width="5.7109375" customWidth="1"/>
    <col min="13327" max="13337" width="5.28515625" customWidth="1"/>
    <col min="13338" max="13340" width="5.7109375" customWidth="1"/>
    <col min="13568" max="13568" width="4.7109375" customWidth="1"/>
    <col min="13569" max="13570" width="45.7109375" customWidth="1"/>
    <col min="13571" max="13578" width="5.28515625" customWidth="1"/>
    <col min="13579" max="13582" width="5.7109375" customWidth="1"/>
    <col min="13583" max="13593" width="5.28515625" customWidth="1"/>
    <col min="13594" max="13596" width="5.7109375" customWidth="1"/>
    <col min="13824" max="13824" width="4.7109375" customWidth="1"/>
    <col min="13825" max="13826" width="45.7109375" customWidth="1"/>
    <col min="13827" max="13834" width="5.28515625" customWidth="1"/>
    <col min="13835" max="13838" width="5.7109375" customWidth="1"/>
    <col min="13839" max="13849" width="5.28515625" customWidth="1"/>
    <col min="13850" max="13852" width="5.7109375" customWidth="1"/>
    <col min="14080" max="14080" width="4.7109375" customWidth="1"/>
    <col min="14081" max="14082" width="45.7109375" customWidth="1"/>
    <col min="14083" max="14090" width="5.28515625" customWidth="1"/>
    <col min="14091" max="14094" width="5.7109375" customWidth="1"/>
    <col min="14095" max="14105" width="5.28515625" customWidth="1"/>
    <col min="14106" max="14108" width="5.7109375" customWidth="1"/>
    <col min="14336" max="14336" width="4.7109375" customWidth="1"/>
    <col min="14337" max="14338" width="45.7109375" customWidth="1"/>
    <col min="14339" max="14346" width="5.28515625" customWidth="1"/>
    <col min="14347" max="14350" width="5.7109375" customWidth="1"/>
    <col min="14351" max="14361" width="5.28515625" customWidth="1"/>
    <col min="14362" max="14364" width="5.7109375" customWidth="1"/>
    <col min="14592" max="14592" width="4.7109375" customWidth="1"/>
    <col min="14593" max="14594" width="45.7109375" customWidth="1"/>
    <col min="14595" max="14602" width="5.28515625" customWidth="1"/>
    <col min="14603" max="14606" width="5.7109375" customWidth="1"/>
    <col min="14607" max="14617" width="5.28515625" customWidth="1"/>
    <col min="14618" max="14620" width="5.7109375" customWidth="1"/>
    <col min="14848" max="14848" width="4.7109375" customWidth="1"/>
    <col min="14849" max="14850" width="45.7109375" customWidth="1"/>
    <col min="14851" max="14858" width="5.28515625" customWidth="1"/>
    <col min="14859" max="14862" width="5.7109375" customWidth="1"/>
    <col min="14863" max="14873" width="5.28515625" customWidth="1"/>
    <col min="14874" max="14876" width="5.7109375" customWidth="1"/>
    <col min="15104" max="15104" width="4.7109375" customWidth="1"/>
    <col min="15105" max="15106" width="45.7109375" customWidth="1"/>
    <col min="15107" max="15114" width="5.28515625" customWidth="1"/>
    <col min="15115" max="15118" width="5.7109375" customWidth="1"/>
    <col min="15119" max="15129" width="5.28515625" customWidth="1"/>
    <col min="15130" max="15132" width="5.7109375" customWidth="1"/>
    <col min="15360" max="15360" width="4.7109375" customWidth="1"/>
    <col min="15361" max="15362" width="45.7109375" customWidth="1"/>
    <col min="15363" max="15370" width="5.28515625" customWidth="1"/>
    <col min="15371" max="15374" width="5.7109375" customWidth="1"/>
    <col min="15375" max="15385" width="5.28515625" customWidth="1"/>
    <col min="15386" max="15388" width="5.7109375" customWidth="1"/>
    <col min="15616" max="15616" width="4.7109375" customWidth="1"/>
    <col min="15617" max="15618" width="45.7109375" customWidth="1"/>
    <col min="15619" max="15626" width="5.28515625" customWidth="1"/>
    <col min="15627" max="15630" width="5.7109375" customWidth="1"/>
    <col min="15631" max="15641" width="5.28515625" customWidth="1"/>
    <col min="15642" max="15644" width="5.7109375" customWidth="1"/>
    <col min="15872" max="15872" width="4.7109375" customWidth="1"/>
    <col min="15873" max="15874" width="45.7109375" customWidth="1"/>
    <col min="15875" max="15882" width="5.28515625" customWidth="1"/>
    <col min="15883" max="15886" width="5.7109375" customWidth="1"/>
    <col min="15887" max="15897" width="5.28515625" customWidth="1"/>
    <col min="15898" max="15900" width="5.7109375" customWidth="1"/>
    <col min="16128" max="16128" width="4.7109375" customWidth="1"/>
    <col min="16129" max="16130" width="45.7109375" customWidth="1"/>
    <col min="16131" max="16138" width="5.28515625" customWidth="1"/>
    <col min="16139" max="16142" width="5.7109375" customWidth="1"/>
    <col min="16143" max="16153" width="5.28515625" customWidth="1"/>
    <col min="16154" max="16156" width="5.7109375" customWidth="1"/>
  </cols>
  <sheetData>
    <row r="1" spans="1:28" ht="18.75" x14ac:dyDescent="0.25">
      <c r="A1" s="69"/>
      <c r="B1" s="158" t="s">
        <v>0</v>
      </c>
      <c r="C1" s="258" t="s">
        <v>1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1:28" ht="18.75" x14ac:dyDescent="0.25">
      <c r="A2" s="69"/>
      <c r="B2" s="158" t="s">
        <v>2</v>
      </c>
      <c r="C2" s="258" t="s">
        <v>3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ht="18.75" x14ac:dyDescent="0.25">
      <c r="A3" s="69"/>
      <c r="B3" s="158" t="s">
        <v>4</v>
      </c>
      <c r="C3" s="257" t="s">
        <v>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</row>
    <row r="4" spans="1:28" ht="18.75" x14ac:dyDescent="0.25">
      <c r="A4" s="69"/>
      <c r="B4" s="158" t="s">
        <v>6</v>
      </c>
      <c r="C4" s="258" t="s">
        <v>7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28" ht="18.75" x14ac:dyDescent="0.25">
      <c r="A5" s="69"/>
      <c r="B5" s="158" t="s">
        <v>8</v>
      </c>
      <c r="C5" s="258" t="s">
        <v>9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ht="18.75" x14ac:dyDescent="0.25">
      <c r="A6" s="69"/>
      <c r="B6" s="158" t="s">
        <v>10</v>
      </c>
      <c r="C6" s="258" t="s">
        <v>11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</row>
    <row r="7" spans="1:28" ht="18.75" x14ac:dyDescent="0.25">
      <c r="A7" s="69"/>
      <c r="B7" s="158" t="s">
        <v>12</v>
      </c>
      <c r="C7" s="258">
        <v>5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</row>
    <row r="8" spans="1:28" ht="18.75" x14ac:dyDescent="0.25">
      <c r="A8" s="69"/>
      <c r="B8" s="158" t="s">
        <v>75</v>
      </c>
      <c r="C8" s="258" t="s">
        <v>14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</row>
    <row r="9" spans="1:28" ht="19.5" thickBot="1" x14ac:dyDescent="0.3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</row>
    <row r="10" spans="1:28" ht="15.75" thickBot="1" x14ac:dyDescent="0.3">
      <c r="A10" s="246" t="s">
        <v>62</v>
      </c>
      <c r="B10" s="246" t="s">
        <v>15</v>
      </c>
      <c r="C10" s="247" t="s">
        <v>16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9" t="s">
        <v>17</v>
      </c>
      <c r="AB10" s="251" t="s">
        <v>18</v>
      </c>
    </row>
    <row r="11" spans="1:28" ht="15.75" thickBot="1" x14ac:dyDescent="0.3">
      <c r="A11" s="246"/>
      <c r="B11" s="246"/>
      <c r="C11" s="236" t="s">
        <v>98</v>
      </c>
      <c r="D11" s="238"/>
      <c r="E11" s="238"/>
      <c r="F11" s="238"/>
      <c r="G11" s="238"/>
      <c r="H11" s="238"/>
      <c r="I11" s="238"/>
      <c r="J11" s="238"/>
      <c r="K11" s="238"/>
      <c r="L11" s="234"/>
      <c r="M11" s="234"/>
      <c r="N11" s="119"/>
      <c r="O11" s="254" t="s">
        <v>99</v>
      </c>
      <c r="P11" s="238"/>
      <c r="Q11" s="238"/>
      <c r="R11" s="238"/>
      <c r="S11" s="238"/>
      <c r="T11" s="238"/>
      <c r="U11" s="238"/>
      <c r="V11" s="237"/>
      <c r="W11" s="238"/>
      <c r="X11" s="238"/>
      <c r="Y11" s="238"/>
      <c r="Z11" s="238"/>
      <c r="AA11" s="250"/>
      <c r="AB11" s="252"/>
    </row>
    <row r="12" spans="1:28" ht="120.75" thickBot="1" x14ac:dyDescent="0.3">
      <c r="A12" s="246"/>
      <c r="B12" s="246"/>
      <c r="C12" s="74" t="s">
        <v>21</v>
      </c>
      <c r="D12" s="75" t="s">
        <v>22</v>
      </c>
      <c r="E12" s="75" t="s">
        <v>23</v>
      </c>
      <c r="F12" s="75" t="s">
        <v>24</v>
      </c>
      <c r="G12" s="75" t="s">
        <v>25</v>
      </c>
      <c r="H12" s="75" t="s">
        <v>26</v>
      </c>
      <c r="I12" s="75" t="s">
        <v>27</v>
      </c>
      <c r="J12" s="76" t="s">
        <v>28</v>
      </c>
      <c r="K12" s="77" t="s">
        <v>29</v>
      </c>
      <c r="L12" s="78" t="s">
        <v>30</v>
      </c>
      <c r="M12" s="120" t="s">
        <v>31</v>
      </c>
      <c r="N12" s="121" t="s">
        <v>78</v>
      </c>
      <c r="O12" s="74" t="s">
        <v>21</v>
      </c>
      <c r="P12" s="74" t="s">
        <v>22</v>
      </c>
      <c r="Q12" s="75" t="s">
        <v>23</v>
      </c>
      <c r="R12" s="75" t="s">
        <v>24</v>
      </c>
      <c r="S12" s="75" t="s">
        <v>25</v>
      </c>
      <c r="T12" s="75" t="s">
        <v>26</v>
      </c>
      <c r="U12" s="75" t="s">
        <v>27</v>
      </c>
      <c r="V12" s="76" t="s">
        <v>33</v>
      </c>
      <c r="W12" s="77" t="s">
        <v>34</v>
      </c>
      <c r="X12" s="78" t="s">
        <v>30</v>
      </c>
      <c r="Y12" s="79" t="s">
        <v>31</v>
      </c>
      <c r="Z12" s="80" t="s">
        <v>35</v>
      </c>
      <c r="AA12" s="250"/>
      <c r="AB12" s="253"/>
    </row>
    <row r="13" spans="1:28" ht="28.5" customHeight="1" thickBot="1" x14ac:dyDescent="0.3">
      <c r="A13" s="165">
        <v>1</v>
      </c>
      <c r="B13" s="110" t="s">
        <v>100</v>
      </c>
      <c r="C13" s="83">
        <v>5</v>
      </c>
      <c r="D13" s="17">
        <v>5</v>
      </c>
      <c r="E13" s="17">
        <v>20</v>
      </c>
      <c r="F13" s="17"/>
      <c r="G13" s="17"/>
      <c r="H13" s="17"/>
      <c r="I13" s="181"/>
      <c r="J13" s="18">
        <v>22</v>
      </c>
      <c r="K13" s="19">
        <f t="shared" ref="K13:K19" si="0">SUM(C13:J13)</f>
        <v>52</v>
      </c>
      <c r="L13" s="20">
        <f>K13-J13</f>
        <v>30</v>
      </c>
      <c r="M13" s="21">
        <v>2</v>
      </c>
      <c r="N13" s="21" t="s">
        <v>37</v>
      </c>
      <c r="O13" s="83"/>
      <c r="P13" s="17"/>
      <c r="Q13" s="17"/>
      <c r="R13" s="17"/>
      <c r="S13" s="17"/>
      <c r="T13" s="17"/>
      <c r="U13" s="181"/>
      <c r="V13" s="18"/>
      <c r="W13" s="19"/>
      <c r="X13" s="20"/>
      <c r="Y13" s="21"/>
      <c r="Z13" s="21"/>
      <c r="AA13" s="25">
        <f t="shared" ref="AA13:AA18" si="1">SUM(C13:J13)+SUM(O13:V13)</f>
        <v>52</v>
      </c>
      <c r="AB13" s="26">
        <f t="shared" ref="AB13:AB20" si="2">SUM(M13+Y13)</f>
        <v>2</v>
      </c>
    </row>
    <row r="14" spans="1:28" ht="28.5" customHeight="1" thickBot="1" x14ac:dyDescent="0.3">
      <c r="A14" s="165">
        <v>2</v>
      </c>
      <c r="B14" s="110" t="s">
        <v>101</v>
      </c>
      <c r="C14" s="27">
        <v>5</v>
      </c>
      <c r="D14" s="28">
        <v>10</v>
      </c>
      <c r="E14" s="28">
        <v>15</v>
      </c>
      <c r="F14" s="28">
        <v>15</v>
      </c>
      <c r="G14" s="28">
        <v>30</v>
      </c>
      <c r="H14" s="28"/>
      <c r="I14" s="182"/>
      <c r="J14" s="30">
        <v>55</v>
      </c>
      <c r="K14" s="31">
        <f t="shared" si="0"/>
        <v>130</v>
      </c>
      <c r="L14" s="20">
        <f t="shared" ref="L14:L19" si="3">K14-J14</f>
        <v>75</v>
      </c>
      <c r="M14" s="21">
        <v>5</v>
      </c>
      <c r="N14" s="21" t="s">
        <v>37</v>
      </c>
      <c r="O14" s="27"/>
      <c r="P14" s="28"/>
      <c r="Q14" s="28"/>
      <c r="R14" s="28"/>
      <c r="S14" s="28"/>
      <c r="T14" s="28"/>
      <c r="U14" s="182"/>
      <c r="V14" s="30"/>
      <c r="W14" s="31"/>
      <c r="X14" s="130"/>
      <c r="Y14" s="21"/>
      <c r="Z14" s="21"/>
      <c r="AA14" s="25">
        <f t="shared" si="1"/>
        <v>130</v>
      </c>
      <c r="AB14" s="26">
        <f t="shared" si="2"/>
        <v>5</v>
      </c>
    </row>
    <row r="15" spans="1:28" ht="28.5" customHeight="1" thickBot="1" x14ac:dyDescent="0.3">
      <c r="A15" s="165">
        <v>3</v>
      </c>
      <c r="B15" s="110" t="s">
        <v>102</v>
      </c>
      <c r="C15" s="27">
        <v>10</v>
      </c>
      <c r="D15" s="28">
        <v>20</v>
      </c>
      <c r="E15" s="28"/>
      <c r="F15" s="28"/>
      <c r="G15" s="28"/>
      <c r="H15" s="28"/>
      <c r="I15" s="182"/>
      <c r="J15" s="30">
        <v>22</v>
      </c>
      <c r="K15" s="19">
        <f t="shared" si="0"/>
        <v>52</v>
      </c>
      <c r="L15" s="20">
        <f t="shared" si="3"/>
        <v>30</v>
      </c>
      <c r="M15" s="21">
        <v>2</v>
      </c>
      <c r="N15" s="21" t="s">
        <v>37</v>
      </c>
      <c r="O15" s="27"/>
      <c r="P15" s="28"/>
      <c r="Q15" s="28"/>
      <c r="R15" s="28"/>
      <c r="S15" s="28"/>
      <c r="T15" s="28"/>
      <c r="U15" s="182"/>
      <c r="V15" s="30"/>
      <c r="W15" s="31"/>
      <c r="X15" s="130"/>
      <c r="Y15" s="21"/>
      <c r="Z15" s="21"/>
      <c r="AA15" s="25">
        <f t="shared" si="1"/>
        <v>52</v>
      </c>
      <c r="AB15" s="26">
        <f t="shared" si="2"/>
        <v>2</v>
      </c>
    </row>
    <row r="16" spans="1:28" ht="28.5" customHeight="1" thickBot="1" x14ac:dyDescent="0.3">
      <c r="A16" s="165">
        <v>4</v>
      </c>
      <c r="B16" s="110" t="s">
        <v>103</v>
      </c>
      <c r="C16" s="34"/>
      <c r="D16" s="35">
        <v>5</v>
      </c>
      <c r="E16" s="35">
        <v>25</v>
      </c>
      <c r="F16" s="35"/>
      <c r="G16" s="35"/>
      <c r="H16" s="35"/>
      <c r="I16" s="183"/>
      <c r="J16" s="18">
        <v>22</v>
      </c>
      <c r="K16" s="19">
        <f t="shared" si="0"/>
        <v>52</v>
      </c>
      <c r="L16" s="20">
        <f t="shared" si="3"/>
        <v>30</v>
      </c>
      <c r="M16" s="21">
        <v>2</v>
      </c>
      <c r="N16" s="21" t="s">
        <v>37</v>
      </c>
      <c r="O16" s="34"/>
      <c r="P16" s="35"/>
      <c r="Q16" s="35"/>
      <c r="R16" s="35"/>
      <c r="S16" s="35"/>
      <c r="T16" s="35"/>
      <c r="U16" s="183"/>
      <c r="V16" s="18"/>
      <c r="W16" s="19"/>
      <c r="X16" s="20"/>
      <c r="Y16" s="21"/>
      <c r="Z16" s="21"/>
      <c r="AA16" s="25">
        <f t="shared" si="1"/>
        <v>52</v>
      </c>
      <c r="AB16" s="26">
        <f t="shared" si="2"/>
        <v>2</v>
      </c>
    </row>
    <row r="17" spans="1:28" ht="28.5" customHeight="1" thickBot="1" x14ac:dyDescent="0.3">
      <c r="A17" s="165">
        <v>5</v>
      </c>
      <c r="B17" s="110" t="s">
        <v>104</v>
      </c>
      <c r="C17" s="34">
        <v>5</v>
      </c>
      <c r="D17" s="35">
        <v>20</v>
      </c>
      <c r="E17" s="35">
        <v>35</v>
      </c>
      <c r="F17" s="35"/>
      <c r="G17" s="35"/>
      <c r="H17" s="35"/>
      <c r="I17" s="183"/>
      <c r="J17" s="18">
        <v>44</v>
      </c>
      <c r="K17" s="19">
        <f t="shared" si="0"/>
        <v>104</v>
      </c>
      <c r="L17" s="20">
        <f t="shared" si="3"/>
        <v>60</v>
      </c>
      <c r="M17" s="21">
        <v>4</v>
      </c>
      <c r="N17" s="21" t="s">
        <v>40</v>
      </c>
      <c r="O17" s="34"/>
      <c r="P17" s="35"/>
      <c r="Q17" s="35"/>
      <c r="R17" s="35"/>
      <c r="S17" s="35"/>
      <c r="T17" s="35"/>
      <c r="U17" s="183"/>
      <c r="V17" s="18"/>
      <c r="W17" s="19"/>
      <c r="X17" s="20"/>
      <c r="Y17" s="21"/>
      <c r="Z17" s="21"/>
      <c r="AA17" s="25">
        <f t="shared" si="1"/>
        <v>104</v>
      </c>
      <c r="AB17" s="26">
        <f t="shared" si="2"/>
        <v>4</v>
      </c>
    </row>
    <row r="18" spans="1:28" ht="28.5" customHeight="1" thickBot="1" x14ac:dyDescent="0.3">
      <c r="A18" s="165">
        <v>6</v>
      </c>
      <c r="B18" s="98" t="s">
        <v>105</v>
      </c>
      <c r="C18" s="34">
        <v>5</v>
      </c>
      <c r="D18" s="35">
        <v>25</v>
      </c>
      <c r="E18" s="35"/>
      <c r="F18" s="35"/>
      <c r="G18" s="35"/>
      <c r="H18" s="35"/>
      <c r="I18" s="183"/>
      <c r="J18" s="18">
        <v>22</v>
      </c>
      <c r="K18" s="19">
        <f t="shared" si="0"/>
        <v>52</v>
      </c>
      <c r="L18" s="20">
        <f t="shared" si="3"/>
        <v>30</v>
      </c>
      <c r="M18" s="21">
        <v>2</v>
      </c>
      <c r="N18" s="21" t="s">
        <v>37</v>
      </c>
      <c r="O18" s="34"/>
      <c r="P18" s="35"/>
      <c r="Q18" s="35"/>
      <c r="R18" s="35"/>
      <c r="S18" s="35"/>
      <c r="T18" s="35"/>
      <c r="U18" s="183"/>
      <c r="V18" s="18"/>
      <c r="W18" s="19"/>
      <c r="X18" s="20"/>
      <c r="Y18" s="21"/>
      <c r="Z18" s="21"/>
      <c r="AA18" s="25">
        <f t="shared" si="1"/>
        <v>52</v>
      </c>
      <c r="AB18" s="26">
        <f t="shared" si="2"/>
        <v>2</v>
      </c>
    </row>
    <row r="19" spans="1:28" ht="28.5" customHeight="1" thickBot="1" x14ac:dyDescent="0.3">
      <c r="A19" s="165">
        <v>7</v>
      </c>
      <c r="B19" s="98" t="s">
        <v>106</v>
      </c>
      <c r="C19" s="34">
        <v>20</v>
      </c>
      <c r="D19" s="35">
        <v>15</v>
      </c>
      <c r="E19" s="35"/>
      <c r="F19" s="35">
        <v>15</v>
      </c>
      <c r="G19" s="35">
        <v>35</v>
      </c>
      <c r="H19" s="35"/>
      <c r="I19" s="183"/>
      <c r="J19" s="18">
        <v>63</v>
      </c>
      <c r="K19" s="19">
        <f t="shared" si="0"/>
        <v>148</v>
      </c>
      <c r="L19" s="20">
        <f t="shared" si="3"/>
        <v>85</v>
      </c>
      <c r="M19" s="21">
        <v>7</v>
      </c>
      <c r="N19" s="21" t="s">
        <v>40</v>
      </c>
      <c r="O19" s="34"/>
      <c r="P19" s="35"/>
      <c r="Q19" s="35"/>
      <c r="R19" s="35"/>
      <c r="S19" s="35"/>
      <c r="T19" s="35"/>
      <c r="U19" s="183"/>
      <c r="V19" s="18"/>
      <c r="W19" s="19"/>
      <c r="X19" s="20"/>
      <c r="Y19" s="21"/>
      <c r="Z19" s="21"/>
      <c r="AA19" s="38">
        <f>SUM(O19:V19)+SUM(C19:J19)</f>
        <v>148</v>
      </c>
      <c r="AB19" s="26">
        <f t="shared" si="2"/>
        <v>7</v>
      </c>
    </row>
    <row r="20" spans="1:28" ht="28.5" customHeight="1" thickBot="1" x14ac:dyDescent="0.3">
      <c r="A20" s="165">
        <v>8</v>
      </c>
      <c r="B20" s="98" t="s">
        <v>107</v>
      </c>
      <c r="C20" s="34"/>
      <c r="D20" s="35"/>
      <c r="E20" s="35"/>
      <c r="F20" s="35"/>
      <c r="G20" s="35"/>
      <c r="H20" s="35"/>
      <c r="I20" s="183"/>
      <c r="J20" s="18"/>
      <c r="K20" s="19"/>
      <c r="L20" s="20"/>
      <c r="M20" s="21"/>
      <c r="N20" s="21"/>
      <c r="O20" s="34"/>
      <c r="P20" s="35">
        <v>20</v>
      </c>
      <c r="Q20" s="35">
        <v>355</v>
      </c>
      <c r="R20" s="35"/>
      <c r="S20" s="35"/>
      <c r="T20" s="35"/>
      <c r="U20" s="183"/>
      <c r="V20" s="18">
        <v>268</v>
      </c>
      <c r="W20" s="19">
        <f>SUM(O20:V20)</f>
        <v>643</v>
      </c>
      <c r="X20" s="20">
        <f>W20-V20</f>
        <v>375</v>
      </c>
      <c r="Y20" s="21">
        <v>10</v>
      </c>
      <c r="Z20" s="21" t="s">
        <v>37</v>
      </c>
      <c r="AA20" s="38">
        <f>SUM(O20:V20)+SUM(C20:J20)</f>
        <v>643</v>
      </c>
      <c r="AB20" s="26">
        <f t="shared" si="2"/>
        <v>10</v>
      </c>
    </row>
    <row r="21" spans="1:28" ht="28.5" customHeight="1" thickBot="1" x14ac:dyDescent="0.3">
      <c r="A21" s="165">
        <v>9</v>
      </c>
      <c r="B21" s="98" t="s">
        <v>108</v>
      </c>
      <c r="C21" s="34"/>
      <c r="D21" s="35"/>
      <c r="E21" s="35"/>
      <c r="F21" s="35"/>
      <c r="G21" s="35"/>
      <c r="H21" s="35"/>
      <c r="I21" s="183"/>
      <c r="J21" s="18"/>
      <c r="K21" s="19"/>
      <c r="L21" s="20"/>
      <c r="M21" s="21"/>
      <c r="N21" s="21"/>
      <c r="O21" s="34"/>
      <c r="P21" s="35"/>
      <c r="Q21" s="35"/>
      <c r="R21" s="35"/>
      <c r="S21" s="35"/>
      <c r="T21" s="35"/>
      <c r="U21" s="183">
        <v>1</v>
      </c>
      <c r="V21" s="18"/>
      <c r="W21" s="19">
        <f>SUM(U21:V21)</f>
        <v>1</v>
      </c>
      <c r="X21" s="20">
        <v>1</v>
      </c>
      <c r="Y21" s="21">
        <v>20</v>
      </c>
      <c r="Z21" s="21" t="s">
        <v>40</v>
      </c>
      <c r="AA21" s="38">
        <v>1</v>
      </c>
      <c r="AB21" s="26">
        <v>20</v>
      </c>
    </row>
    <row r="22" spans="1:28" ht="28.5" customHeight="1" thickBot="1" x14ac:dyDescent="0.3">
      <c r="A22" s="165">
        <v>10</v>
      </c>
      <c r="B22" s="98" t="s">
        <v>74</v>
      </c>
      <c r="C22" s="146"/>
      <c r="D22" s="147">
        <v>90</v>
      </c>
      <c r="E22" s="147"/>
      <c r="F22" s="147"/>
      <c r="G22" s="147"/>
      <c r="H22" s="147"/>
      <c r="I22" s="184"/>
      <c r="J22" s="18">
        <v>66</v>
      </c>
      <c r="K22" s="19">
        <f>SUM(C22:J22)</f>
        <v>156</v>
      </c>
      <c r="L22" s="20">
        <v>90</v>
      </c>
      <c r="M22" s="21">
        <v>6</v>
      </c>
      <c r="N22" s="21" t="s">
        <v>37</v>
      </c>
      <c r="O22" s="146"/>
      <c r="P22" s="147"/>
      <c r="Q22" s="147"/>
      <c r="R22" s="147"/>
      <c r="S22" s="147"/>
      <c r="T22" s="147"/>
      <c r="U22" s="184"/>
      <c r="V22" s="18"/>
      <c r="W22" s="19"/>
      <c r="X22" s="20"/>
      <c r="Y22" s="21"/>
      <c r="Z22" s="21"/>
      <c r="AA22" s="38">
        <f>SUM(O22:V22)+SUM(C22:J22)</f>
        <v>156</v>
      </c>
      <c r="AB22" s="26">
        <v>6</v>
      </c>
    </row>
    <row r="23" spans="1:28" ht="28.5" customHeight="1" thickBot="1" x14ac:dyDescent="0.3">
      <c r="A23" s="166"/>
      <c r="B23" s="177" t="s">
        <v>59</v>
      </c>
      <c r="C23" s="21">
        <f t="shared" ref="C23:M23" si="4">SUM(C13:C22)</f>
        <v>50</v>
      </c>
      <c r="D23" s="21">
        <f t="shared" si="4"/>
        <v>190</v>
      </c>
      <c r="E23" s="21">
        <f t="shared" si="4"/>
        <v>95</v>
      </c>
      <c r="F23" s="21">
        <f t="shared" si="4"/>
        <v>30</v>
      </c>
      <c r="G23" s="21">
        <f t="shared" si="4"/>
        <v>65</v>
      </c>
      <c r="H23" s="21">
        <f t="shared" si="4"/>
        <v>0</v>
      </c>
      <c r="I23" s="21">
        <f t="shared" si="4"/>
        <v>0</v>
      </c>
      <c r="J23" s="52">
        <f t="shared" si="4"/>
        <v>316</v>
      </c>
      <c r="K23" s="38">
        <f t="shared" si="4"/>
        <v>746</v>
      </c>
      <c r="L23" s="53">
        <f t="shared" si="4"/>
        <v>430</v>
      </c>
      <c r="M23" s="21">
        <f t="shared" si="4"/>
        <v>30</v>
      </c>
      <c r="N23" s="21"/>
      <c r="O23" s="54">
        <f>SUM(O13:O22)</f>
        <v>0</v>
      </c>
      <c r="P23" s="54">
        <f t="shared" ref="P23:V23" si="5">SUM(P13:P22)</f>
        <v>20</v>
      </c>
      <c r="Q23" s="54">
        <f t="shared" si="5"/>
        <v>355</v>
      </c>
      <c r="R23" s="54">
        <f t="shared" si="5"/>
        <v>0</v>
      </c>
      <c r="S23" s="54">
        <f t="shared" si="5"/>
        <v>0</v>
      </c>
      <c r="T23" s="54">
        <f t="shared" si="5"/>
        <v>0</v>
      </c>
      <c r="U23" s="54">
        <f t="shared" si="5"/>
        <v>1</v>
      </c>
      <c r="V23" s="55">
        <f t="shared" si="5"/>
        <v>268</v>
      </c>
      <c r="W23" s="25">
        <f>SUM(W15:W22)</f>
        <v>644</v>
      </c>
      <c r="X23" s="56">
        <f>SUM(X20:X22)</f>
        <v>376</v>
      </c>
      <c r="Y23" s="21">
        <f>SUM(Y13:Y22)</f>
        <v>30</v>
      </c>
      <c r="Z23" s="21"/>
      <c r="AA23" s="25">
        <f>SUM(AA13:AA22)</f>
        <v>1390</v>
      </c>
      <c r="AB23" s="26">
        <f>SUM(M23+Y23)</f>
        <v>60</v>
      </c>
    </row>
    <row r="24" spans="1:28" ht="28.5" customHeight="1" thickBot="1" x14ac:dyDescent="0.3">
      <c r="A24" s="166"/>
      <c r="B24" s="177" t="s">
        <v>16</v>
      </c>
      <c r="C24" s="221">
        <f>SUM(C23:J23)</f>
        <v>746</v>
      </c>
      <c r="D24" s="221"/>
      <c r="E24" s="221"/>
      <c r="F24" s="221"/>
      <c r="G24" s="221"/>
      <c r="H24" s="221"/>
      <c r="I24" s="221"/>
      <c r="J24" s="221"/>
      <c r="K24" s="57"/>
      <c r="L24" s="57"/>
      <c r="M24" s="57"/>
      <c r="N24" s="57"/>
      <c r="O24" s="222">
        <f>SUM(O23:V23)</f>
        <v>644</v>
      </c>
      <c r="P24" s="221"/>
      <c r="Q24" s="221"/>
      <c r="R24" s="221"/>
      <c r="S24" s="221"/>
      <c r="T24" s="221"/>
      <c r="U24" s="221"/>
      <c r="V24" s="221"/>
      <c r="W24" s="57"/>
      <c r="X24" s="57"/>
      <c r="Y24" s="57"/>
      <c r="Z24" s="57"/>
      <c r="AA24" s="58">
        <f>SUM(C24:V24)</f>
        <v>1390</v>
      </c>
      <c r="AB24" s="26"/>
    </row>
    <row r="25" spans="1:28" ht="28.5" customHeight="1" thickBot="1" x14ac:dyDescent="0.3">
      <c r="A25" s="166"/>
      <c r="B25" s="177" t="s">
        <v>60</v>
      </c>
      <c r="C25" s="223">
        <f>C24-J23</f>
        <v>430</v>
      </c>
      <c r="D25" s="223"/>
      <c r="E25" s="223"/>
      <c r="F25" s="223"/>
      <c r="G25" s="223"/>
      <c r="H25" s="223"/>
      <c r="I25" s="223"/>
      <c r="J25" s="223"/>
      <c r="K25" s="21"/>
      <c r="L25" s="21"/>
      <c r="M25" s="21"/>
      <c r="N25" s="21"/>
      <c r="O25" s="274">
        <f>O24-V23</f>
        <v>376</v>
      </c>
      <c r="P25" s="223"/>
      <c r="Q25" s="223"/>
      <c r="R25" s="223"/>
      <c r="S25" s="223"/>
      <c r="T25" s="223"/>
      <c r="U25" s="223"/>
      <c r="V25" s="223"/>
      <c r="W25" s="21"/>
      <c r="X25" s="21"/>
      <c r="Y25" s="21"/>
      <c r="Z25" s="21"/>
      <c r="AA25" s="54">
        <f>SUM(C25:V25)</f>
        <v>806</v>
      </c>
      <c r="AB25" s="26"/>
    </row>
    <row r="26" spans="1:28" x14ac:dyDescent="0.25">
      <c r="A26" s="214" t="s">
        <v>61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</sheetData>
  <mergeCells count="20">
    <mergeCell ref="C2:AB2"/>
    <mergeCell ref="C1:AB1"/>
    <mergeCell ref="C24:J24"/>
    <mergeCell ref="O24:V24"/>
    <mergeCell ref="C25:J25"/>
    <mergeCell ref="O25:V25"/>
    <mergeCell ref="C8:AB8"/>
    <mergeCell ref="C7:AB7"/>
    <mergeCell ref="C10:Z10"/>
    <mergeCell ref="AA10:AA12"/>
    <mergeCell ref="AB10:AB12"/>
    <mergeCell ref="C11:M11"/>
    <mergeCell ref="O11:Z11"/>
    <mergeCell ref="A26:AB26"/>
    <mergeCell ref="C6:AB6"/>
    <mergeCell ref="C5:AB5"/>
    <mergeCell ref="C4:AB4"/>
    <mergeCell ref="C3:AB3"/>
    <mergeCell ref="A10:A12"/>
    <mergeCell ref="B10:B12"/>
  </mergeCells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7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4.7109375" customWidth="1"/>
    <col min="2" max="2" width="45.7109375" customWidth="1"/>
    <col min="3" max="10" width="5.28515625" customWidth="1"/>
    <col min="11" max="14" width="5.7109375" customWidth="1"/>
    <col min="15" max="25" width="5.28515625" customWidth="1"/>
    <col min="26" max="28" width="5.7109375" customWidth="1"/>
    <col min="256" max="256" width="4.7109375" customWidth="1"/>
    <col min="257" max="257" width="45.7109375" customWidth="1"/>
    <col min="258" max="258" width="36.7109375" customWidth="1"/>
    <col min="259" max="266" width="5.28515625" customWidth="1"/>
    <col min="267" max="270" width="5.7109375" customWidth="1"/>
    <col min="271" max="281" width="5.28515625" customWidth="1"/>
    <col min="282" max="284" width="5.7109375" customWidth="1"/>
    <col min="512" max="512" width="4.7109375" customWidth="1"/>
    <col min="513" max="513" width="45.7109375" customWidth="1"/>
    <col min="514" max="514" width="36.7109375" customWidth="1"/>
    <col min="515" max="522" width="5.28515625" customWidth="1"/>
    <col min="523" max="526" width="5.7109375" customWidth="1"/>
    <col min="527" max="537" width="5.28515625" customWidth="1"/>
    <col min="538" max="540" width="5.7109375" customWidth="1"/>
    <col min="768" max="768" width="4.7109375" customWidth="1"/>
    <col min="769" max="769" width="45.7109375" customWidth="1"/>
    <col min="770" max="770" width="36.7109375" customWidth="1"/>
    <col min="771" max="778" width="5.28515625" customWidth="1"/>
    <col min="779" max="782" width="5.7109375" customWidth="1"/>
    <col min="783" max="793" width="5.28515625" customWidth="1"/>
    <col min="794" max="796" width="5.7109375" customWidth="1"/>
    <col min="1024" max="1024" width="4.7109375" customWidth="1"/>
    <col min="1025" max="1025" width="45.7109375" customWidth="1"/>
    <col min="1026" max="1026" width="36.7109375" customWidth="1"/>
    <col min="1027" max="1034" width="5.28515625" customWidth="1"/>
    <col min="1035" max="1038" width="5.7109375" customWidth="1"/>
    <col min="1039" max="1049" width="5.28515625" customWidth="1"/>
    <col min="1050" max="1052" width="5.7109375" customWidth="1"/>
    <col min="1280" max="1280" width="4.7109375" customWidth="1"/>
    <col min="1281" max="1281" width="45.7109375" customWidth="1"/>
    <col min="1282" max="1282" width="36.7109375" customWidth="1"/>
    <col min="1283" max="1290" width="5.28515625" customWidth="1"/>
    <col min="1291" max="1294" width="5.7109375" customWidth="1"/>
    <col min="1295" max="1305" width="5.28515625" customWidth="1"/>
    <col min="1306" max="1308" width="5.7109375" customWidth="1"/>
    <col min="1536" max="1536" width="4.7109375" customWidth="1"/>
    <col min="1537" max="1537" width="45.7109375" customWidth="1"/>
    <col min="1538" max="1538" width="36.7109375" customWidth="1"/>
    <col min="1539" max="1546" width="5.28515625" customWidth="1"/>
    <col min="1547" max="1550" width="5.7109375" customWidth="1"/>
    <col min="1551" max="1561" width="5.28515625" customWidth="1"/>
    <col min="1562" max="1564" width="5.7109375" customWidth="1"/>
    <col min="1792" max="1792" width="4.7109375" customWidth="1"/>
    <col min="1793" max="1793" width="45.7109375" customWidth="1"/>
    <col min="1794" max="1794" width="36.7109375" customWidth="1"/>
    <col min="1795" max="1802" width="5.28515625" customWidth="1"/>
    <col min="1803" max="1806" width="5.7109375" customWidth="1"/>
    <col min="1807" max="1817" width="5.28515625" customWidth="1"/>
    <col min="1818" max="1820" width="5.7109375" customWidth="1"/>
    <col min="2048" max="2048" width="4.7109375" customWidth="1"/>
    <col min="2049" max="2049" width="45.7109375" customWidth="1"/>
    <col min="2050" max="2050" width="36.7109375" customWidth="1"/>
    <col min="2051" max="2058" width="5.28515625" customWidth="1"/>
    <col min="2059" max="2062" width="5.7109375" customWidth="1"/>
    <col min="2063" max="2073" width="5.28515625" customWidth="1"/>
    <col min="2074" max="2076" width="5.7109375" customWidth="1"/>
    <col min="2304" max="2304" width="4.7109375" customWidth="1"/>
    <col min="2305" max="2305" width="45.7109375" customWidth="1"/>
    <col min="2306" max="2306" width="36.7109375" customWidth="1"/>
    <col min="2307" max="2314" width="5.28515625" customWidth="1"/>
    <col min="2315" max="2318" width="5.7109375" customWidth="1"/>
    <col min="2319" max="2329" width="5.28515625" customWidth="1"/>
    <col min="2330" max="2332" width="5.7109375" customWidth="1"/>
    <col min="2560" max="2560" width="4.7109375" customWidth="1"/>
    <col min="2561" max="2561" width="45.7109375" customWidth="1"/>
    <col min="2562" max="2562" width="36.7109375" customWidth="1"/>
    <col min="2563" max="2570" width="5.28515625" customWidth="1"/>
    <col min="2571" max="2574" width="5.7109375" customWidth="1"/>
    <col min="2575" max="2585" width="5.28515625" customWidth="1"/>
    <col min="2586" max="2588" width="5.7109375" customWidth="1"/>
    <col min="2816" max="2816" width="4.7109375" customWidth="1"/>
    <col min="2817" max="2817" width="45.7109375" customWidth="1"/>
    <col min="2818" max="2818" width="36.7109375" customWidth="1"/>
    <col min="2819" max="2826" width="5.28515625" customWidth="1"/>
    <col min="2827" max="2830" width="5.7109375" customWidth="1"/>
    <col min="2831" max="2841" width="5.28515625" customWidth="1"/>
    <col min="2842" max="2844" width="5.7109375" customWidth="1"/>
    <col min="3072" max="3072" width="4.7109375" customWidth="1"/>
    <col min="3073" max="3073" width="45.7109375" customWidth="1"/>
    <col min="3074" max="3074" width="36.7109375" customWidth="1"/>
    <col min="3075" max="3082" width="5.28515625" customWidth="1"/>
    <col min="3083" max="3086" width="5.7109375" customWidth="1"/>
    <col min="3087" max="3097" width="5.28515625" customWidth="1"/>
    <col min="3098" max="3100" width="5.7109375" customWidth="1"/>
    <col min="3328" max="3328" width="4.7109375" customWidth="1"/>
    <col min="3329" max="3329" width="45.7109375" customWidth="1"/>
    <col min="3330" max="3330" width="36.7109375" customWidth="1"/>
    <col min="3331" max="3338" width="5.28515625" customWidth="1"/>
    <col min="3339" max="3342" width="5.7109375" customWidth="1"/>
    <col min="3343" max="3353" width="5.28515625" customWidth="1"/>
    <col min="3354" max="3356" width="5.7109375" customWidth="1"/>
    <col min="3584" max="3584" width="4.7109375" customWidth="1"/>
    <col min="3585" max="3585" width="45.7109375" customWidth="1"/>
    <col min="3586" max="3586" width="36.7109375" customWidth="1"/>
    <col min="3587" max="3594" width="5.28515625" customWidth="1"/>
    <col min="3595" max="3598" width="5.7109375" customWidth="1"/>
    <col min="3599" max="3609" width="5.28515625" customWidth="1"/>
    <col min="3610" max="3612" width="5.7109375" customWidth="1"/>
    <col min="3840" max="3840" width="4.7109375" customWidth="1"/>
    <col min="3841" max="3841" width="45.7109375" customWidth="1"/>
    <col min="3842" max="3842" width="36.7109375" customWidth="1"/>
    <col min="3843" max="3850" width="5.28515625" customWidth="1"/>
    <col min="3851" max="3854" width="5.7109375" customWidth="1"/>
    <col min="3855" max="3865" width="5.28515625" customWidth="1"/>
    <col min="3866" max="3868" width="5.7109375" customWidth="1"/>
    <col min="4096" max="4096" width="4.7109375" customWidth="1"/>
    <col min="4097" max="4097" width="45.7109375" customWidth="1"/>
    <col min="4098" max="4098" width="36.7109375" customWidth="1"/>
    <col min="4099" max="4106" width="5.28515625" customWidth="1"/>
    <col min="4107" max="4110" width="5.7109375" customWidth="1"/>
    <col min="4111" max="4121" width="5.28515625" customWidth="1"/>
    <col min="4122" max="4124" width="5.7109375" customWidth="1"/>
    <col min="4352" max="4352" width="4.7109375" customWidth="1"/>
    <col min="4353" max="4353" width="45.7109375" customWidth="1"/>
    <col min="4354" max="4354" width="36.7109375" customWidth="1"/>
    <col min="4355" max="4362" width="5.28515625" customWidth="1"/>
    <col min="4363" max="4366" width="5.7109375" customWidth="1"/>
    <col min="4367" max="4377" width="5.28515625" customWidth="1"/>
    <col min="4378" max="4380" width="5.7109375" customWidth="1"/>
    <col min="4608" max="4608" width="4.7109375" customWidth="1"/>
    <col min="4609" max="4609" width="45.7109375" customWidth="1"/>
    <col min="4610" max="4610" width="36.7109375" customWidth="1"/>
    <col min="4611" max="4618" width="5.28515625" customWidth="1"/>
    <col min="4619" max="4622" width="5.7109375" customWidth="1"/>
    <col min="4623" max="4633" width="5.28515625" customWidth="1"/>
    <col min="4634" max="4636" width="5.7109375" customWidth="1"/>
    <col min="4864" max="4864" width="4.7109375" customWidth="1"/>
    <col min="4865" max="4865" width="45.7109375" customWidth="1"/>
    <col min="4866" max="4866" width="36.7109375" customWidth="1"/>
    <col min="4867" max="4874" width="5.28515625" customWidth="1"/>
    <col min="4875" max="4878" width="5.7109375" customWidth="1"/>
    <col min="4879" max="4889" width="5.28515625" customWidth="1"/>
    <col min="4890" max="4892" width="5.7109375" customWidth="1"/>
    <col min="5120" max="5120" width="4.7109375" customWidth="1"/>
    <col min="5121" max="5121" width="45.7109375" customWidth="1"/>
    <col min="5122" max="5122" width="36.7109375" customWidth="1"/>
    <col min="5123" max="5130" width="5.28515625" customWidth="1"/>
    <col min="5131" max="5134" width="5.7109375" customWidth="1"/>
    <col min="5135" max="5145" width="5.28515625" customWidth="1"/>
    <col min="5146" max="5148" width="5.7109375" customWidth="1"/>
    <col min="5376" max="5376" width="4.7109375" customWidth="1"/>
    <col min="5377" max="5377" width="45.7109375" customWidth="1"/>
    <col min="5378" max="5378" width="36.7109375" customWidth="1"/>
    <col min="5379" max="5386" width="5.28515625" customWidth="1"/>
    <col min="5387" max="5390" width="5.7109375" customWidth="1"/>
    <col min="5391" max="5401" width="5.28515625" customWidth="1"/>
    <col min="5402" max="5404" width="5.7109375" customWidth="1"/>
    <col min="5632" max="5632" width="4.7109375" customWidth="1"/>
    <col min="5633" max="5633" width="45.7109375" customWidth="1"/>
    <col min="5634" max="5634" width="36.7109375" customWidth="1"/>
    <col min="5635" max="5642" width="5.28515625" customWidth="1"/>
    <col min="5643" max="5646" width="5.7109375" customWidth="1"/>
    <col min="5647" max="5657" width="5.28515625" customWidth="1"/>
    <col min="5658" max="5660" width="5.7109375" customWidth="1"/>
    <col min="5888" max="5888" width="4.7109375" customWidth="1"/>
    <col min="5889" max="5889" width="45.7109375" customWidth="1"/>
    <col min="5890" max="5890" width="36.7109375" customWidth="1"/>
    <col min="5891" max="5898" width="5.28515625" customWidth="1"/>
    <col min="5899" max="5902" width="5.7109375" customWidth="1"/>
    <col min="5903" max="5913" width="5.28515625" customWidth="1"/>
    <col min="5914" max="5916" width="5.7109375" customWidth="1"/>
    <col min="6144" max="6144" width="4.7109375" customWidth="1"/>
    <col min="6145" max="6145" width="45.7109375" customWidth="1"/>
    <col min="6146" max="6146" width="36.7109375" customWidth="1"/>
    <col min="6147" max="6154" width="5.28515625" customWidth="1"/>
    <col min="6155" max="6158" width="5.7109375" customWidth="1"/>
    <col min="6159" max="6169" width="5.28515625" customWidth="1"/>
    <col min="6170" max="6172" width="5.7109375" customWidth="1"/>
    <col min="6400" max="6400" width="4.7109375" customWidth="1"/>
    <col min="6401" max="6401" width="45.7109375" customWidth="1"/>
    <col min="6402" max="6402" width="36.7109375" customWidth="1"/>
    <col min="6403" max="6410" width="5.28515625" customWidth="1"/>
    <col min="6411" max="6414" width="5.7109375" customWidth="1"/>
    <col min="6415" max="6425" width="5.28515625" customWidth="1"/>
    <col min="6426" max="6428" width="5.7109375" customWidth="1"/>
    <col min="6656" max="6656" width="4.7109375" customWidth="1"/>
    <col min="6657" max="6657" width="45.7109375" customWidth="1"/>
    <col min="6658" max="6658" width="36.7109375" customWidth="1"/>
    <col min="6659" max="6666" width="5.28515625" customWidth="1"/>
    <col min="6667" max="6670" width="5.7109375" customWidth="1"/>
    <col min="6671" max="6681" width="5.28515625" customWidth="1"/>
    <col min="6682" max="6684" width="5.7109375" customWidth="1"/>
    <col min="6912" max="6912" width="4.7109375" customWidth="1"/>
    <col min="6913" max="6913" width="45.7109375" customWidth="1"/>
    <col min="6914" max="6914" width="36.7109375" customWidth="1"/>
    <col min="6915" max="6922" width="5.28515625" customWidth="1"/>
    <col min="6923" max="6926" width="5.7109375" customWidth="1"/>
    <col min="6927" max="6937" width="5.28515625" customWidth="1"/>
    <col min="6938" max="6940" width="5.7109375" customWidth="1"/>
    <col min="7168" max="7168" width="4.7109375" customWidth="1"/>
    <col min="7169" max="7169" width="45.7109375" customWidth="1"/>
    <col min="7170" max="7170" width="36.7109375" customWidth="1"/>
    <col min="7171" max="7178" width="5.28515625" customWidth="1"/>
    <col min="7179" max="7182" width="5.7109375" customWidth="1"/>
    <col min="7183" max="7193" width="5.28515625" customWidth="1"/>
    <col min="7194" max="7196" width="5.7109375" customWidth="1"/>
    <col min="7424" max="7424" width="4.7109375" customWidth="1"/>
    <col min="7425" max="7425" width="45.7109375" customWidth="1"/>
    <col min="7426" max="7426" width="36.7109375" customWidth="1"/>
    <col min="7427" max="7434" width="5.28515625" customWidth="1"/>
    <col min="7435" max="7438" width="5.7109375" customWidth="1"/>
    <col min="7439" max="7449" width="5.28515625" customWidth="1"/>
    <col min="7450" max="7452" width="5.7109375" customWidth="1"/>
    <col min="7680" max="7680" width="4.7109375" customWidth="1"/>
    <col min="7681" max="7681" width="45.7109375" customWidth="1"/>
    <col min="7682" max="7682" width="36.7109375" customWidth="1"/>
    <col min="7683" max="7690" width="5.28515625" customWidth="1"/>
    <col min="7691" max="7694" width="5.7109375" customWidth="1"/>
    <col min="7695" max="7705" width="5.28515625" customWidth="1"/>
    <col min="7706" max="7708" width="5.7109375" customWidth="1"/>
    <col min="7936" max="7936" width="4.7109375" customWidth="1"/>
    <col min="7937" max="7937" width="45.7109375" customWidth="1"/>
    <col min="7938" max="7938" width="36.7109375" customWidth="1"/>
    <col min="7939" max="7946" width="5.28515625" customWidth="1"/>
    <col min="7947" max="7950" width="5.7109375" customWidth="1"/>
    <col min="7951" max="7961" width="5.28515625" customWidth="1"/>
    <col min="7962" max="7964" width="5.7109375" customWidth="1"/>
    <col min="8192" max="8192" width="4.7109375" customWidth="1"/>
    <col min="8193" max="8193" width="45.7109375" customWidth="1"/>
    <col min="8194" max="8194" width="36.7109375" customWidth="1"/>
    <col min="8195" max="8202" width="5.28515625" customWidth="1"/>
    <col min="8203" max="8206" width="5.7109375" customWidth="1"/>
    <col min="8207" max="8217" width="5.28515625" customWidth="1"/>
    <col min="8218" max="8220" width="5.7109375" customWidth="1"/>
    <col min="8448" max="8448" width="4.7109375" customWidth="1"/>
    <col min="8449" max="8449" width="45.7109375" customWidth="1"/>
    <col min="8450" max="8450" width="36.7109375" customWidth="1"/>
    <col min="8451" max="8458" width="5.28515625" customWidth="1"/>
    <col min="8459" max="8462" width="5.7109375" customWidth="1"/>
    <col min="8463" max="8473" width="5.28515625" customWidth="1"/>
    <col min="8474" max="8476" width="5.7109375" customWidth="1"/>
    <col min="8704" max="8704" width="4.7109375" customWidth="1"/>
    <col min="8705" max="8705" width="45.7109375" customWidth="1"/>
    <col min="8706" max="8706" width="36.7109375" customWidth="1"/>
    <col min="8707" max="8714" width="5.28515625" customWidth="1"/>
    <col min="8715" max="8718" width="5.7109375" customWidth="1"/>
    <col min="8719" max="8729" width="5.28515625" customWidth="1"/>
    <col min="8730" max="8732" width="5.7109375" customWidth="1"/>
    <col min="8960" max="8960" width="4.7109375" customWidth="1"/>
    <col min="8961" max="8961" width="45.7109375" customWidth="1"/>
    <col min="8962" max="8962" width="36.7109375" customWidth="1"/>
    <col min="8963" max="8970" width="5.28515625" customWidth="1"/>
    <col min="8971" max="8974" width="5.7109375" customWidth="1"/>
    <col min="8975" max="8985" width="5.28515625" customWidth="1"/>
    <col min="8986" max="8988" width="5.7109375" customWidth="1"/>
    <col min="9216" max="9216" width="4.7109375" customWidth="1"/>
    <col min="9217" max="9217" width="45.7109375" customWidth="1"/>
    <col min="9218" max="9218" width="36.7109375" customWidth="1"/>
    <col min="9219" max="9226" width="5.28515625" customWidth="1"/>
    <col min="9227" max="9230" width="5.7109375" customWidth="1"/>
    <col min="9231" max="9241" width="5.28515625" customWidth="1"/>
    <col min="9242" max="9244" width="5.7109375" customWidth="1"/>
    <col min="9472" max="9472" width="4.7109375" customWidth="1"/>
    <col min="9473" max="9473" width="45.7109375" customWidth="1"/>
    <col min="9474" max="9474" width="36.7109375" customWidth="1"/>
    <col min="9475" max="9482" width="5.28515625" customWidth="1"/>
    <col min="9483" max="9486" width="5.7109375" customWidth="1"/>
    <col min="9487" max="9497" width="5.28515625" customWidth="1"/>
    <col min="9498" max="9500" width="5.7109375" customWidth="1"/>
    <col min="9728" max="9728" width="4.7109375" customWidth="1"/>
    <col min="9729" max="9729" width="45.7109375" customWidth="1"/>
    <col min="9730" max="9730" width="36.7109375" customWidth="1"/>
    <col min="9731" max="9738" width="5.28515625" customWidth="1"/>
    <col min="9739" max="9742" width="5.7109375" customWidth="1"/>
    <col min="9743" max="9753" width="5.28515625" customWidth="1"/>
    <col min="9754" max="9756" width="5.7109375" customWidth="1"/>
    <col min="9984" max="9984" width="4.7109375" customWidth="1"/>
    <col min="9985" max="9985" width="45.7109375" customWidth="1"/>
    <col min="9986" max="9986" width="36.7109375" customWidth="1"/>
    <col min="9987" max="9994" width="5.28515625" customWidth="1"/>
    <col min="9995" max="9998" width="5.7109375" customWidth="1"/>
    <col min="9999" max="10009" width="5.28515625" customWidth="1"/>
    <col min="10010" max="10012" width="5.7109375" customWidth="1"/>
    <col min="10240" max="10240" width="4.7109375" customWidth="1"/>
    <col min="10241" max="10241" width="45.7109375" customWidth="1"/>
    <col min="10242" max="10242" width="36.7109375" customWidth="1"/>
    <col min="10243" max="10250" width="5.28515625" customWidth="1"/>
    <col min="10251" max="10254" width="5.7109375" customWidth="1"/>
    <col min="10255" max="10265" width="5.28515625" customWidth="1"/>
    <col min="10266" max="10268" width="5.7109375" customWidth="1"/>
    <col min="10496" max="10496" width="4.7109375" customWidth="1"/>
    <col min="10497" max="10497" width="45.7109375" customWidth="1"/>
    <col min="10498" max="10498" width="36.7109375" customWidth="1"/>
    <col min="10499" max="10506" width="5.28515625" customWidth="1"/>
    <col min="10507" max="10510" width="5.7109375" customWidth="1"/>
    <col min="10511" max="10521" width="5.28515625" customWidth="1"/>
    <col min="10522" max="10524" width="5.7109375" customWidth="1"/>
    <col min="10752" max="10752" width="4.7109375" customWidth="1"/>
    <col min="10753" max="10753" width="45.7109375" customWidth="1"/>
    <col min="10754" max="10754" width="36.7109375" customWidth="1"/>
    <col min="10755" max="10762" width="5.28515625" customWidth="1"/>
    <col min="10763" max="10766" width="5.7109375" customWidth="1"/>
    <col min="10767" max="10777" width="5.28515625" customWidth="1"/>
    <col min="10778" max="10780" width="5.7109375" customWidth="1"/>
    <col min="11008" max="11008" width="4.7109375" customWidth="1"/>
    <col min="11009" max="11009" width="45.7109375" customWidth="1"/>
    <col min="11010" max="11010" width="36.7109375" customWidth="1"/>
    <col min="11011" max="11018" width="5.28515625" customWidth="1"/>
    <col min="11019" max="11022" width="5.7109375" customWidth="1"/>
    <col min="11023" max="11033" width="5.28515625" customWidth="1"/>
    <col min="11034" max="11036" width="5.7109375" customWidth="1"/>
    <col min="11264" max="11264" width="4.7109375" customWidth="1"/>
    <col min="11265" max="11265" width="45.7109375" customWidth="1"/>
    <col min="11266" max="11266" width="36.7109375" customWidth="1"/>
    <col min="11267" max="11274" width="5.28515625" customWidth="1"/>
    <col min="11275" max="11278" width="5.7109375" customWidth="1"/>
    <col min="11279" max="11289" width="5.28515625" customWidth="1"/>
    <col min="11290" max="11292" width="5.7109375" customWidth="1"/>
    <col min="11520" max="11520" width="4.7109375" customWidth="1"/>
    <col min="11521" max="11521" width="45.7109375" customWidth="1"/>
    <col min="11522" max="11522" width="36.7109375" customWidth="1"/>
    <col min="11523" max="11530" width="5.28515625" customWidth="1"/>
    <col min="11531" max="11534" width="5.7109375" customWidth="1"/>
    <col min="11535" max="11545" width="5.28515625" customWidth="1"/>
    <col min="11546" max="11548" width="5.7109375" customWidth="1"/>
    <col min="11776" max="11776" width="4.7109375" customWidth="1"/>
    <col min="11777" max="11777" width="45.7109375" customWidth="1"/>
    <col min="11778" max="11778" width="36.7109375" customWidth="1"/>
    <col min="11779" max="11786" width="5.28515625" customWidth="1"/>
    <col min="11787" max="11790" width="5.7109375" customWidth="1"/>
    <col min="11791" max="11801" width="5.28515625" customWidth="1"/>
    <col min="11802" max="11804" width="5.7109375" customWidth="1"/>
    <col min="12032" max="12032" width="4.7109375" customWidth="1"/>
    <col min="12033" max="12033" width="45.7109375" customWidth="1"/>
    <col min="12034" max="12034" width="36.7109375" customWidth="1"/>
    <col min="12035" max="12042" width="5.28515625" customWidth="1"/>
    <col min="12043" max="12046" width="5.7109375" customWidth="1"/>
    <col min="12047" max="12057" width="5.28515625" customWidth="1"/>
    <col min="12058" max="12060" width="5.7109375" customWidth="1"/>
    <col min="12288" max="12288" width="4.7109375" customWidth="1"/>
    <col min="12289" max="12289" width="45.7109375" customWidth="1"/>
    <col min="12290" max="12290" width="36.7109375" customWidth="1"/>
    <col min="12291" max="12298" width="5.28515625" customWidth="1"/>
    <col min="12299" max="12302" width="5.7109375" customWidth="1"/>
    <col min="12303" max="12313" width="5.28515625" customWidth="1"/>
    <col min="12314" max="12316" width="5.7109375" customWidth="1"/>
    <col min="12544" max="12544" width="4.7109375" customWidth="1"/>
    <col min="12545" max="12545" width="45.7109375" customWidth="1"/>
    <col min="12546" max="12546" width="36.7109375" customWidth="1"/>
    <col min="12547" max="12554" width="5.28515625" customWidth="1"/>
    <col min="12555" max="12558" width="5.7109375" customWidth="1"/>
    <col min="12559" max="12569" width="5.28515625" customWidth="1"/>
    <col min="12570" max="12572" width="5.7109375" customWidth="1"/>
    <col min="12800" max="12800" width="4.7109375" customWidth="1"/>
    <col min="12801" max="12801" width="45.7109375" customWidth="1"/>
    <col min="12802" max="12802" width="36.7109375" customWidth="1"/>
    <col min="12803" max="12810" width="5.28515625" customWidth="1"/>
    <col min="12811" max="12814" width="5.7109375" customWidth="1"/>
    <col min="12815" max="12825" width="5.28515625" customWidth="1"/>
    <col min="12826" max="12828" width="5.7109375" customWidth="1"/>
    <col min="13056" max="13056" width="4.7109375" customWidth="1"/>
    <col min="13057" max="13057" width="45.7109375" customWidth="1"/>
    <col min="13058" max="13058" width="36.7109375" customWidth="1"/>
    <col min="13059" max="13066" width="5.28515625" customWidth="1"/>
    <col min="13067" max="13070" width="5.7109375" customWidth="1"/>
    <col min="13071" max="13081" width="5.28515625" customWidth="1"/>
    <col min="13082" max="13084" width="5.7109375" customWidth="1"/>
    <col min="13312" max="13312" width="4.7109375" customWidth="1"/>
    <col min="13313" max="13313" width="45.7109375" customWidth="1"/>
    <col min="13314" max="13314" width="36.7109375" customWidth="1"/>
    <col min="13315" max="13322" width="5.28515625" customWidth="1"/>
    <col min="13323" max="13326" width="5.7109375" customWidth="1"/>
    <col min="13327" max="13337" width="5.28515625" customWidth="1"/>
    <col min="13338" max="13340" width="5.7109375" customWidth="1"/>
    <col min="13568" max="13568" width="4.7109375" customWidth="1"/>
    <col min="13569" max="13569" width="45.7109375" customWidth="1"/>
    <col min="13570" max="13570" width="36.7109375" customWidth="1"/>
    <col min="13571" max="13578" width="5.28515625" customWidth="1"/>
    <col min="13579" max="13582" width="5.7109375" customWidth="1"/>
    <col min="13583" max="13593" width="5.28515625" customWidth="1"/>
    <col min="13594" max="13596" width="5.7109375" customWidth="1"/>
    <col min="13824" max="13824" width="4.7109375" customWidth="1"/>
    <col min="13825" max="13825" width="45.7109375" customWidth="1"/>
    <col min="13826" max="13826" width="36.7109375" customWidth="1"/>
    <col min="13827" max="13834" width="5.28515625" customWidth="1"/>
    <col min="13835" max="13838" width="5.7109375" customWidth="1"/>
    <col min="13839" max="13849" width="5.28515625" customWidth="1"/>
    <col min="13850" max="13852" width="5.7109375" customWidth="1"/>
    <col min="14080" max="14080" width="4.7109375" customWidth="1"/>
    <col min="14081" max="14081" width="45.7109375" customWidth="1"/>
    <col min="14082" max="14082" width="36.7109375" customWidth="1"/>
    <col min="14083" max="14090" width="5.28515625" customWidth="1"/>
    <col min="14091" max="14094" width="5.7109375" customWidth="1"/>
    <col min="14095" max="14105" width="5.28515625" customWidth="1"/>
    <col min="14106" max="14108" width="5.7109375" customWidth="1"/>
    <col min="14336" max="14336" width="4.7109375" customWidth="1"/>
    <col min="14337" max="14337" width="45.7109375" customWidth="1"/>
    <col min="14338" max="14338" width="36.7109375" customWidth="1"/>
    <col min="14339" max="14346" width="5.28515625" customWidth="1"/>
    <col min="14347" max="14350" width="5.7109375" customWidth="1"/>
    <col min="14351" max="14361" width="5.28515625" customWidth="1"/>
    <col min="14362" max="14364" width="5.7109375" customWidth="1"/>
    <col min="14592" max="14592" width="4.7109375" customWidth="1"/>
    <col min="14593" max="14593" width="45.7109375" customWidth="1"/>
    <col min="14594" max="14594" width="36.7109375" customWidth="1"/>
    <col min="14595" max="14602" width="5.28515625" customWidth="1"/>
    <col min="14603" max="14606" width="5.7109375" customWidth="1"/>
    <col min="14607" max="14617" width="5.28515625" customWidth="1"/>
    <col min="14618" max="14620" width="5.7109375" customWidth="1"/>
    <col min="14848" max="14848" width="4.7109375" customWidth="1"/>
    <col min="14849" max="14849" width="45.7109375" customWidth="1"/>
    <col min="14850" max="14850" width="36.7109375" customWidth="1"/>
    <col min="14851" max="14858" width="5.28515625" customWidth="1"/>
    <col min="14859" max="14862" width="5.7109375" customWidth="1"/>
    <col min="14863" max="14873" width="5.28515625" customWidth="1"/>
    <col min="14874" max="14876" width="5.7109375" customWidth="1"/>
    <col min="15104" max="15104" width="4.7109375" customWidth="1"/>
    <col min="15105" max="15105" width="45.7109375" customWidth="1"/>
    <col min="15106" max="15106" width="36.7109375" customWidth="1"/>
    <col min="15107" max="15114" width="5.28515625" customWidth="1"/>
    <col min="15115" max="15118" width="5.7109375" customWidth="1"/>
    <col min="15119" max="15129" width="5.28515625" customWidth="1"/>
    <col min="15130" max="15132" width="5.7109375" customWidth="1"/>
    <col min="15360" max="15360" width="4.7109375" customWidth="1"/>
    <col min="15361" max="15361" width="45.7109375" customWidth="1"/>
    <col min="15362" max="15362" width="36.7109375" customWidth="1"/>
    <col min="15363" max="15370" width="5.28515625" customWidth="1"/>
    <col min="15371" max="15374" width="5.7109375" customWidth="1"/>
    <col min="15375" max="15385" width="5.28515625" customWidth="1"/>
    <col min="15386" max="15388" width="5.7109375" customWidth="1"/>
    <col min="15616" max="15616" width="4.7109375" customWidth="1"/>
    <col min="15617" max="15617" width="45.7109375" customWidth="1"/>
    <col min="15618" max="15618" width="36.7109375" customWidth="1"/>
    <col min="15619" max="15626" width="5.28515625" customWidth="1"/>
    <col min="15627" max="15630" width="5.7109375" customWidth="1"/>
    <col min="15631" max="15641" width="5.28515625" customWidth="1"/>
    <col min="15642" max="15644" width="5.7109375" customWidth="1"/>
    <col min="15872" max="15872" width="4.7109375" customWidth="1"/>
    <col min="15873" max="15873" width="45.7109375" customWidth="1"/>
    <col min="15874" max="15874" width="36.7109375" customWidth="1"/>
    <col min="15875" max="15882" width="5.28515625" customWidth="1"/>
    <col min="15883" max="15886" width="5.7109375" customWidth="1"/>
    <col min="15887" max="15897" width="5.28515625" customWidth="1"/>
    <col min="15898" max="15900" width="5.7109375" customWidth="1"/>
    <col min="16128" max="16128" width="4.7109375" customWidth="1"/>
    <col min="16129" max="16129" width="45.7109375" customWidth="1"/>
    <col min="16130" max="16130" width="36.7109375" customWidth="1"/>
    <col min="16131" max="16138" width="5.28515625" customWidth="1"/>
    <col min="16139" max="16142" width="5.7109375" customWidth="1"/>
    <col min="16143" max="16153" width="5.28515625" customWidth="1"/>
    <col min="16154" max="16156" width="5.7109375" customWidth="1"/>
  </cols>
  <sheetData>
    <row r="1" spans="1:28" ht="18.75" x14ac:dyDescent="0.25">
      <c r="A1" s="69"/>
      <c r="B1" s="158" t="s">
        <v>0</v>
      </c>
      <c r="C1" s="258" t="s">
        <v>1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1:28" ht="18.75" x14ac:dyDescent="0.25">
      <c r="A2" s="69"/>
      <c r="B2" s="158" t="s">
        <v>2</v>
      </c>
      <c r="C2" s="258" t="s">
        <v>3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ht="18.75" x14ac:dyDescent="0.25">
      <c r="A3" s="69"/>
      <c r="B3" s="158" t="s">
        <v>4</v>
      </c>
      <c r="C3" s="257" t="s">
        <v>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</row>
    <row r="4" spans="1:28" ht="18.75" x14ac:dyDescent="0.25">
      <c r="A4" s="69"/>
      <c r="B4" s="158" t="s">
        <v>6</v>
      </c>
      <c r="C4" s="258" t="s">
        <v>7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28" ht="18.75" x14ac:dyDescent="0.25">
      <c r="A5" s="69"/>
      <c r="B5" s="158" t="s">
        <v>8</v>
      </c>
      <c r="C5" s="258" t="s">
        <v>9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ht="18.75" x14ac:dyDescent="0.25">
      <c r="A6" s="69"/>
      <c r="B6" s="158" t="s">
        <v>10</v>
      </c>
      <c r="C6" s="258" t="s">
        <v>11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</row>
    <row r="7" spans="1:28" ht="18.75" x14ac:dyDescent="0.25">
      <c r="A7" s="69"/>
      <c r="B7" s="158" t="s">
        <v>12</v>
      </c>
      <c r="C7" s="258">
        <v>6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</row>
    <row r="8" spans="1:28" ht="18.75" x14ac:dyDescent="0.25">
      <c r="A8" s="69"/>
      <c r="B8" s="158" t="s">
        <v>75</v>
      </c>
      <c r="C8" s="258" t="s">
        <v>14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</row>
    <row r="9" spans="1:28" ht="19.5" thickBot="1" x14ac:dyDescent="0.3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</row>
    <row r="10" spans="1:28" ht="15.75" thickBot="1" x14ac:dyDescent="0.3">
      <c r="A10" s="284" t="s">
        <v>62</v>
      </c>
      <c r="B10" s="246" t="s">
        <v>15</v>
      </c>
      <c r="C10" s="247" t="s">
        <v>16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32" t="s">
        <v>17</v>
      </c>
      <c r="AB10" s="251" t="s">
        <v>18</v>
      </c>
    </row>
    <row r="11" spans="1:28" ht="15.75" thickBot="1" x14ac:dyDescent="0.3">
      <c r="A11" s="246"/>
      <c r="B11" s="246"/>
      <c r="C11" s="236" t="s">
        <v>109</v>
      </c>
      <c r="D11" s="238"/>
      <c r="E11" s="238"/>
      <c r="F11" s="238"/>
      <c r="G11" s="238"/>
      <c r="H11" s="238"/>
      <c r="I11" s="238"/>
      <c r="J11" s="238"/>
      <c r="K11" s="238"/>
      <c r="L11" s="234"/>
      <c r="M11" s="234"/>
      <c r="N11" s="119"/>
      <c r="O11" s="254"/>
      <c r="P11" s="238"/>
      <c r="Q11" s="238"/>
      <c r="R11" s="238"/>
      <c r="S11" s="238"/>
      <c r="T11" s="238"/>
      <c r="U11" s="238"/>
      <c r="V11" s="237"/>
      <c r="W11" s="238"/>
      <c r="X11" s="238"/>
      <c r="Y11" s="238"/>
      <c r="Z11" s="238"/>
      <c r="AA11" s="286"/>
      <c r="AB11" s="252"/>
    </row>
    <row r="12" spans="1:28" ht="118.5" thickBot="1" x14ac:dyDescent="0.3">
      <c r="A12" s="285"/>
      <c r="B12" s="285"/>
      <c r="C12" s="74" t="s">
        <v>21</v>
      </c>
      <c r="D12" s="75" t="s">
        <v>22</v>
      </c>
      <c r="E12" s="75" t="s">
        <v>23</v>
      </c>
      <c r="F12" s="75" t="s">
        <v>24</v>
      </c>
      <c r="G12" s="75" t="s">
        <v>25</v>
      </c>
      <c r="H12" s="75" t="s">
        <v>26</v>
      </c>
      <c r="I12" s="75" t="s">
        <v>27</v>
      </c>
      <c r="J12" s="76" t="s">
        <v>28</v>
      </c>
      <c r="K12" s="77" t="s">
        <v>29</v>
      </c>
      <c r="L12" s="78" t="s">
        <v>30</v>
      </c>
      <c r="M12" s="120" t="s">
        <v>31</v>
      </c>
      <c r="N12" s="121" t="s">
        <v>78</v>
      </c>
      <c r="O12" s="74"/>
      <c r="P12" s="74"/>
      <c r="Q12" s="75"/>
      <c r="R12" s="75"/>
      <c r="S12" s="75"/>
      <c r="T12" s="75"/>
      <c r="U12" s="75"/>
      <c r="V12" s="75"/>
      <c r="W12" s="121"/>
      <c r="X12" s="121"/>
      <c r="Y12" s="79"/>
      <c r="Z12" s="80"/>
      <c r="AA12" s="286"/>
      <c r="AB12" s="253"/>
    </row>
    <row r="13" spans="1:28" s="199" customFormat="1" ht="39" thickBot="1" x14ac:dyDescent="0.3">
      <c r="A13" s="186">
        <v>1</v>
      </c>
      <c r="B13" s="185" t="s">
        <v>110</v>
      </c>
      <c r="C13" s="187"/>
      <c r="D13" s="188"/>
      <c r="E13" s="188"/>
      <c r="F13" s="188"/>
      <c r="G13" s="188"/>
      <c r="H13" s="188">
        <v>960</v>
      </c>
      <c r="I13" s="188"/>
      <c r="J13" s="189"/>
      <c r="K13" s="190">
        <f>SUM(C13:J13)</f>
        <v>960</v>
      </c>
      <c r="L13" s="191">
        <f>H13</f>
        <v>960</v>
      </c>
      <c r="M13" s="192">
        <v>30</v>
      </c>
      <c r="N13" s="193" t="s">
        <v>37</v>
      </c>
      <c r="O13" s="194"/>
      <c r="P13" s="188"/>
      <c r="Q13" s="188"/>
      <c r="R13" s="188"/>
      <c r="S13" s="188"/>
      <c r="T13" s="188"/>
      <c r="U13" s="188"/>
      <c r="V13" s="188"/>
      <c r="W13" s="188"/>
      <c r="X13" s="195"/>
      <c r="Y13" s="196"/>
      <c r="Z13" s="197"/>
      <c r="AA13" s="198">
        <f>SUM(C13:J13)+SUM(O13:V13)</f>
        <v>960</v>
      </c>
      <c r="AB13" s="200">
        <f>SUM(M13+Y13)</f>
        <v>30</v>
      </c>
    </row>
    <row r="14" spans="1:28" ht="15.75" thickBot="1" x14ac:dyDescent="0.3">
      <c r="A14" s="163"/>
      <c r="B14" s="164" t="s">
        <v>59</v>
      </c>
      <c r="C14" s="160">
        <f t="shared" ref="C14:J14" si="0">SUM(C13:C13)</f>
        <v>0</v>
      </c>
      <c r="D14" s="160">
        <f t="shared" si="0"/>
        <v>0</v>
      </c>
      <c r="E14" s="160">
        <f t="shared" si="0"/>
        <v>0</v>
      </c>
      <c r="F14" s="160">
        <f t="shared" si="0"/>
        <v>0</v>
      </c>
      <c r="G14" s="160">
        <f t="shared" si="0"/>
        <v>0</v>
      </c>
      <c r="H14" s="160">
        <f t="shared" si="0"/>
        <v>960</v>
      </c>
      <c r="I14" s="160">
        <f t="shared" si="0"/>
        <v>0</v>
      </c>
      <c r="J14" s="201">
        <f t="shared" si="0"/>
        <v>0</v>
      </c>
      <c r="K14" s="159">
        <f>SUM(C14:J14)</f>
        <v>960</v>
      </c>
      <c r="L14" s="202">
        <f>SUM(L13)</f>
        <v>960</v>
      </c>
      <c r="M14" s="160">
        <f>SUM(M13:M13)</f>
        <v>30</v>
      </c>
      <c r="N14" s="160"/>
      <c r="O14" s="203"/>
      <c r="P14" s="160"/>
      <c r="Q14" s="160"/>
      <c r="R14" s="160"/>
      <c r="S14" s="160"/>
      <c r="T14" s="160"/>
      <c r="U14" s="160"/>
      <c r="V14" s="160"/>
      <c r="W14" s="204"/>
      <c r="X14" s="204"/>
      <c r="Y14" s="160"/>
      <c r="Z14" s="160"/>
      <c r="AA14" s="204">
        <f>SUM(AA13:AA13)</f>
        <v>960</v>
      </c>
      <c r="AB14" s="211">
        <f>SUM(M14+Y14)</f>
        <v>30</v>
      </c>
    </row>
    <row r="15" spans="1:28" ht="15.75" thickBot="1" x14ac:dyDescent="0.3">
      <c r="A15" s="161"/>
      <c r="B15" s="162" t="s">
        <v>16</v>
      </c>
      <c r="C15" s="275">
        <f>SUM(C14:J14)</f>
        <v>960</v>
      </c>
      <c r="D15" s="275"/>
      <c r="E15" s="275"/>
      <c r="F15" s="275"/>
      <c r="G15" s="275"/>
      <c r="H15" s="275"/>
      <c r="I15" s="275"/>
      <c r="J15" s="276"/>
      <c r="K15" s="205"/>
      <c r="L15" s="206"/>
      <c r="M15" s="207"/>
      <c r="N15" s="208"/>
      <c r="O15" s="277">
        <f>SUM(O14:V14)</f>
        <v>0</v>
      </c>
      <c r="P15" s="278"/>
      <c r="Q15" s="278"/>
      <c r="R15" s="278"/>
      <c r="S15" s="278"/>
      <c r="T15" s="278"/>
      <c r="U15" s="278"/>
      <c r="V15" s="279"/>
      <c r="W15" s="205"/>
      <c r="X15" s="205"/>
      <c r="Y15" s="205"/>
      <c r="Z15" s="207"/>
      <c r="AA15" s="209">
        <v>960</v>
      </c>
      <c r="AB15" s="212"/>
    </row>
    <row r="16" spans="1:28" ht="15.75" thickBot="1" x14ac:dyDescent="0.3">
      <c r="A16" s="163"/>
      <c r="B16" s="164" t="s">
        <v>60</v>
      </c>
      <c r="C16" s="280">
        <f>C15-J14</f>
        <v>960</v>
      </c>
      <c r="D16" s="280"/>
      <c r="E16" s="280"/>
      <c r="F16" s="280"/>
      <c r="G16" s="280"/>
      <c r="H16" s="280"/>
      <c r="I16" s="280"/>
      <c r="J16" s="281"/>
      <c r="K16" s="160"/>
      <c r="L16" s="210"/>
      <c r="M16" s="210"/>
      <c r="N16" s="160"/>
      <c r="O16" s="282">
        <f>O15-V14</f>
        <v>0</v>
      </c>
      <c r="P16" s="282"/>
      <c r="Q16" s="282"/>
      <c r="R16" s="282"/>
      <c r="S16" s="282"/>
      <c r="T16" s="282"/>
      <c r="U16" s="282"/>
      <c r="V16" s="283"/>
      <c r="W16" s="160"/>
      <c r="X16" s="160"/>
      <c r="Y16" s="160"/>
      <c r="Z16" s="210"/>
      <c r="AA16" s="204">
        <v>960</v>
      </c>
      <c r="AB16" s="211"/>
    </row>
    <row r="17" spans="1:28" x14ac:dyDescent="0.25">
      <c r="A17" s="214" t="s">
        <v>61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</row>
  </sheetData>
  <mergeCells count="20">
    <mergeCell ref="AA10:AA12"/>
    <mergeCell ref="AB10:AB12"/>
    <mergeCell ref="C11:M11"/>
    <mergeCell ref="O11:Z11"/>
    <mergeCell ref="A17:AB17"/>
    <mergeCell ref="C7:AB7"/>
    <mergeCell ref="C8:AB8"/>
    <mergeCell ref="C1:AB1"/>
    <mergeCell ref="C2:AB2"/>
    <mergeCell ref="C3:AB3"/>
    <mergeCell ref="C4:AB4"/>
    <mergeCell ref="C5:AB5"/>
    <mergeCell ref="C6:AB6"/>
    <mergeCell ref="C15:J15"/>
    <mergeCell ref="O15:V15"/>
    <mergeCell ref="C16:J16"/>
    <mergeCell ref="O16:V16"/>
    <mergeCell ref="A10:A12"/>
    <mergeCell ref="B10:B12"/>
    <mergeCell ref="C10:Z10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 rok</vt:lpstr>
      <vt:lpstr>2 rok</vt:lpstr>
      <vt:lpstr>3 rok</vt:lpstr>
      <vt:lpstr>4 rok</vt:lpstr>
      <vt:lpstr>5 rok</vt:lpstr>
      <vt:lpstr>6 rok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Słoniowska</dc:creator>
  <cp:lastModifiedBy>Aleksandra Jóźwiak</cp:lastModifiedBy>
  <dcterms:created xsi:type="dcterms:W3CDTF">2021-10-11T07:00:27Z</dcterms:created>
  <dcterms:modified xsi:type="dcterms:W3CDTF">2021-10-11T07:32:21Z</dcterms:modified>
</cp:coreProperties>
</file>